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<sst xmlns="http://schemas.openxmlformats.org/spreadsheetml/2006/main" count="38" uniqueCount="35">
  <si>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Š</t>
  </si>
  <si>
    <t>D</t>
  </si>
  <si>
    <t>C</t>
  </si>
  <si>
    <t>A</t>
  </si>
  <si>
    <t xml:space="preserve"> V</t>
  </si>
  <si>
    <t xml:space="preserve">            250</t>
  </si>
  <si>
    <t>L</t>
  </si>
  <si>
    <t>- přívod venkovního vzduchu</t>
  </si>
  <si>
    <t>- přívod odváděného vzduchu</t>
  </si>
  <si>
    <t>B</t>
  </si>
  <si>
    <t>- výfuk upraveného vzduchu</t>
  </si>
  <si>
    <t>- výfuk odpadního vzduchu</t>
  </si>
  <si>
    <t xml:space="preserve"> Filtrace, ohřev (elektro nebo vodní), ventilace, možnost chlazení</t>
  </si>
  <si>
    <t xml:space="preserve"> V režimu topení směšování s odváděným vzduchem</t>
  </si>
  <si>
    <r>
      <t xml:space="preserve"> Kompaktní nebo sestavné provedení </t>
    </r>
    <r>
      <rPr>
        <b/>
        <sz val="10"/>
        <rFont val="Arial CE"/>
        <family val="2"/>
      </rPr>
      <t>*</t>
    </r>
  </si>
  <si>
    <t xml:space="preserve"> Samostatný odvod vzduchu, nevhodného ke směšování</t>
  </si>
  <si>
    <r>
      <t xml:space="preserve">Klimatizační jednotka přívod-odtah se směšováním  </t>
    </r>
    <r>
      <rPr>
        <b/>
        <sz val="12"/>
        <rFont val="Arial CE"/>
        <family val="2"/>
      </rPr>
      <t>PO</t>
    </r>
    <r>
      <rPr>
        <sz val="12"/>
        <rFont val="Arial CE"/>
        <family val="2"/>
      </rPr>
      <t>(</t>
    </r>
    <r>
      <rPr>
        <b/>
        <sz val="12"/>
        <rFont val="Arial CE"/>
        <family val="2"/>
      </rPr>
      <t>S</t>
    </r>
    <r>
      <rPr>
        <sz val="12"/>
        <rFont val="Arial CE"/>
        <family val="2"/>
      </rPr>
      <t>)</t>
    </r>
    <r>
      <rPr>
        <b/>
        <sz val="12"/>
        <rFont val="Arial CE"/>
        <family val="2"/>
      </rPr>
      <t>-Oh</t>
    </r>
    <r>
      <rPr>
        <sz val="12"/>
        <rFont val="Arial CE"/>
        <family val="2"/>
      </rPr>
      <t>(+Ch)</t>
    </r>
  </si>
  <si>
    <t xml:space="preserve">        Velikost</t>
  </si>
  <si>
    <r>
      <t>V</t>
    </r>
    <r>
      <rPr>
        <sz val="8"/>
        <rFont val="Arial CE"/>
        <family val="2"/>
      </rPr>
      <t>max (m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/h)</t>
    </r>
  </si>
  <si>
    <r>
      <t xml:space="preserve">Š </t>
    </r>
    <r>
      <rPr>
        <sz val="10"/>
        <rFont val="Arial CE"/>
        <family val="2"/>
      </rPr>
      <t>(mm)</t>
    </r>
  </si>
  <si>
    <r>
      <t xml:space="preserve">V </t>
    </r>
    <r>
      <rPr>
        <sz val="10"/>
        <rFont val="Arial CE"/>
        <family val="2"/>
      </rPr>
      <t>(mm)</t>
    </r>
  </si>
  <si>
    <r>
      <t>L</t>
    </r>
    <r>
      <rPr>
        <sz val="10"/>
        <rFont val="Arial CE"/>
        <family val="2"/>
      </rPr>
      <t xml:space="preserve"> (mm)</t>
    </r>
  </si>
  <si>
    <r>
      <t xml:space="preserve"> **</t>
    </r>
    <r>
      <rPr>
        <sz val="8"/>
        <rFont val="Arial CE"/>
        <family val="2"/>
      </rPr>
      <t xml:space="preserve">   Délka jednotky </t>
    </r>
    <r>
      <rPr>
        <b/>
        <sz val="8"/>
        <rFont val="Arial CE"/>
        <family val="2"/>
      </rPr>
      <t>L -</t>
    </r>
    <r>
      <rPr>
        <sz val="8"/>
        <rFont val="Arial CE"/>
        <family val="2"/>
      </rPr>
      <t xml:space="preserve"> pro třídu filtrace G4, ohřev + chlazení</t>
    </r>
  </si>
  <si>
    <r>
      <t>A</t>
    </r>
    <r>
      <rPr>
        <sz val="10"/>
        <rFont val="Arial CE"/>
        <family val="2"/>
      </rPr>
      <t xml:space="preserve"> (mm)</t>
    </r>
  </si>
  <si>
    <r>
      <t>B</t>
    </r>
    <r>
      <rPr>
        <sz val="10"/>
        <rFont val="Arial CE"/>
        <family val="2"/>
      </rPr>
      <t xml:space="preserve"> (mm)</t>
    </r>
  </si>
  <si>
    <r>
      <t>C</t>
    </r>
    <r>
      <rPr>
        <sz val="10"/>
        <rFont val="Arial CE"/>
        <family val="2"/>
      </rPr>
      <t>x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(mm)</t>
    </r>
  </si>
  <si>
    <t>225x225</t>
  </si>
  <si>
    <t>280x280</t>
  </si>
  <si>
    <t>315x315</t>
  </si>
  <si>
    <t>400x400</t>
  </si>
  <si>
    <t>450x450</t>
  </si>
  <si>
    <t>500x500</t>
  </si>
  <si>
    <t>560x560</t>
  </si>
  <si>
    <t>630x630</t>
  </si>
  <si>
    <r>
      <t>*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 xml:space="preserve"> Od velikostí </t>
    </r>
    <r>
      <rPr>
        <b/>
        <sz val="8"/>
        <rFont val="Arial CE"/>
        <family val="2"/>
      </rPr>
      <t>8000</t>
    </r>
    <r>
      <rPr>
        <sz val="8"/>
        <rFont val="Arial CE"/>
        <family val="2"/>
      </rPr>
      <t xml:space="preserve"> doporučeno sestavné provedení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</si>
</sst>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9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19" fillId="0" borderId="0" xfId="0" applyFont="1" applyBorder="1" applyAlignment="1">
      <alignment horizontal="left" textRotation="90"/>
    </xf>
    <xf numFmtId="164" fontId="19" fillId="0" borderId="0" xfId="0" applyFont="1" applyBorder="1" applyAlignment="1">
      <alignment horizontal="left"/>
    </xf>
    <xf numFmtId="164" fontId="19" fillId="0" borderId="13" xfId="0" applyFont="1" applyBorder="1" applyAlignment="1">
      <alignment horizontal="right" textRotation="90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9" fillId="0" borderId="13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3" fillId="0" borderId="11" xfId="0" applyFont="1" applyBorder="1" applyAlignment="1">
      <alignment/>
    </xf>
    <xf numFmtId="164" fontId="0" fillId="0" borderId="15" xfId="0" applyBorder="1" applyAlignment="1">
      <alignment/>
    </xf>
    <xf numFmtId="164" fontId="19" fillId="0" borderId="16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19" borderId="16" xfId="0" applyFont="1" applyFill="1" applyBorder="1" applyAlignment="1">
      <alignment horizontal="center"/>
    </xf>
    <xf numFmtId="164" fontId="0" fillId="19" borderId="16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4" xfId="0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4" fontId="0" fillId="0" borderId="0" xfId="0" applyAlignment="1">
      <alignment horizontal="left" textRotation="180"/>
    </xf>
    <xf numFmtId="164" fontId="0" fillId="0" borderId="17" xfId="0" applyBorder="1" applyAlignment="1">
      <alignment/>
    </xf>
    <xf numFmtId="164" fontId="19" fillId="0" borderId="18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6.png" /><Relationship Id="rId22" Type="http://schemas.openxmlformats.org/officeDocument/2006/relationships/image" Target="../media/image27.png" /><Relationship Id="rId23" Type="http://schemas.openxmlformats.org/officeDocument/2006/relationships/image" Target="../media/image28.png" /><Relationship Id="rId24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21</xdr:row>
      <xdr:rowOff>0</xdr:rowOff>
    </xdr:from>
    <xdr:to>
      <xdr:col>3</xdr:col>
      <xdr:colOff>0</xdr:colOff>
      <xdr:row>24</xdr:row>
      <xdr:rowOff>57150</xdr:rowOff>
    </xdr:to>
    <xdr:sp>
      <xdr:nvSpPr>
        <xdr:cNvPr id="1" name="Rectangle 175"/>
        <xdr:cNvSpPr>
          <a:spLocks/>
        </xdr:cNvSpPr>
      </xdr:nvSpPr>
      <xdr:spPr>
        <a:xfrm>
          <a:off x="1447800" y="3400425"/>
          <a:ext cx="2095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24</xdr:row>
      <xdr:rowOff>104775</xdr:rowOff>
    </xdr:from>
    <xdr:to>
      <xdr:col>3</xdr:col>
      <xdr:colOff>0</xdr:colOff>
      <xdr:row>27</xdr:row>
      <xdr:rowOff>161925</xdr:rowOff>
    </xdr:to>
    <xdr:sp>
      <xdr:nvSpPr>
        <xdr:cNvPr id="2" name="Rectangle 176"/>
        <xdr:cNvSpPr>
          <a:spLocks/>
        </xdr:cNvSpPr>
      </xdr:nvSpPr>
      <xdr:spPr>
        <a:xfrm>
          <a:off x="1447800" y="3990975"/>
          <a:ext cx="20955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23</xdr:row>
      <xdr:rowOff>0</xdr:rowOff>
    </xdr:from>
    <xdr:to>
      <xdr:col>8</xdr:col>
      <xdr:colOff>238125</xdr:colOff>
      <xdr:row>25</xdr:row>
      <xdr:rowOff>161925</xdr:rowOff>
    </xdr:to>
    <xdr:sp>
      <xdr:nvSpPr>
        <xdr:cNvPr id="3" name="Rectangle 177"/>
        <xdr:cNvSpPr>
          <a:spLocks/>
        </xdr:cNvSpPr>
      </xdr:nvSpPr>
      <xdr:spPr>
        <a:xfrm>
          <a:off x="5076825" y="3724275"/>
          <a:ext cx="24765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8</xdr:col>
      <xdr:colOff>0</xdr:colOff>
      <xdr:row>28</xdr:row>
      <xdr:rowOff>9525</xdr:rowOff>
    </xdr:to>
    <xdr:sp>
      <xdr:nvSpPr>
        <xdr:cNvPr id="4" name="Rectangle 178"/>
        <xdr:cNvSpPr>
          <a:spLocks/>
        </xdr:cNvSpPr>
      </xdr:nvSpPr>
      <xdr:spPr>
        <a:xfrm>
          <a:off x="1657350" y="3400425"/>
          <a:ext cx="3429000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
                                                        </a:t>
          </a:r>
        </a:p>
      </xdr:txBody>
    </xdr:sp>
    <xdr:clientData/>
  </xdr:twoCellAnchor>
  <xdr:twoCellAnchor>
    <xdr:from>
      <xdr:col>5</xdr:col>
      <xdr:colOff>333375</xdr:colOff>
      <xdr:row>23</xdr:row>
      <xdr:rowOff>19050</xdr:rowOff>
    </xdr:from>
    <xdr:to>
      <xdr:col>5</xdr:col>
      <xdr:colOff>571500</xdr:colOff>
      <xdr:row>26</xdr:row>
      <xdr:rowOff>9525</xdr:rowOff>
    </xdr:to>
    <xdr:sp>
      <xdr:nvSpPr>
        <xdr:cNvPr id="5" name="Rectangle 179"/>
        <xdr:cNvSpPr>
          <a:spLocks/>
        </xdr:cNvSpPr>
      </xdr:nvSpPr>
      <xdr:spPr>
        <a:xfrm>
          <a:off x="3362325" y="3743325"/>
          <a:ext cx="238125" cy="476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3</xdr:row>
      <xdr:rowOff>0</xdr:rowOff>
    </xdr:from>
    <xdr:to>
      <xdr:col>2</xdr:col>
      <xdr:colOff>685800</xdr:colOff>
      <xdr:row>9</xdr:row>
      <xdr:rowOff>161925</xdr:rowOff>
    </xdr:to>
    <xdr:sp>
      <xdr:nvSpPr>
        <xdr:cNvPr id="6" name="Rectangle 180"/>
        <xdr:cNvSpPr>
          <a:spLocks/>
        </xdr:cNvSpPr>
      </xdr:nvSpPr>
      <xdr:spPr>
        <a:xfrm>
          <a:off x="1428750" y="485775"/>
          <a:ext cx="22860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0</xdr:rowOff>
    </xdr:from>
    <xdr:to>
      <xdr:col>2</xdr:col>
      <xdr:colOff>685800</xdr:colOff>
      <xdr:row>16</xdr:row>
      <xdr:rowOff>161925</xdr:rowOff>
    </xdr:to>
    <xdr:sp>
      <xdr:nvSpPr>
        <xdr:cNvPr id="7" name="Rectangle 181"/>
        <xdr:cNvSpPr>
          <a:spLocks/>
        </xdr:cNvSpPr>
      </xdr:nvSpPr>
      <xdr:spPr>
        <a:xfrm>
          <a:off x="1428750" y="1619250"/>
          <a:ext cx="22860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1</xdr:row>
      <xdr:rowOff>133350</xdr:rowOff>
    </xdr:from>
    <xdr:to>
      <xdr:col>4</xdr:col>
      <xdr:colOff>561975</xdr:colOff>
      <xdr:row>2</xdr:row>
      <xdr:rowOff>161925</xdr:rowOff>
    </xdr:to>
    <xdr:sp>
      <xdr:nvSpPr>
        <xdr:cNvPr id="8" name="Rectangle 182"/>
        <xdr:cNvSpPr>
          <a:spLocks/>
        </xdr:cNvSpPr>
      </xdr:nvSpPr>
      <xdr:spPr>
        <a:xfrm>
          <a:off x="2276475" y="295275"/>
          <a:ext cx="62865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333375</xdr:colOff>
      <xdr:row>4</xdr:row>
      <xdr:rowOff>85725</xdr:rowOff>
    </xdr:from>
    <xdr:to>
      <xdr:col>5</xdr:col>
      <xdr:colOff>561975</xdr:colOff>
      <xdr:row>7</xdr:row>
      <xdr:rowOff>85725</xdr:rowOff>
    </xdr:to>
    <xdr:sp>
      <xdr:nvSpPr>
        <xdr:cNvPr id="9" name="Rectangle 183"/>
        <xdr:cNvSpPr>
          <a:spLocks/>
        </xdr:cNvSpPr>
      </xdr:nvSpPr>
      <xdr:spPr>
        <a:xfrm>
          <a:off x="3362325" y="733425"/>
          <a:ext cx="2286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342900</xdr:colOff>
      <xdr:row>9</xdr:row>
      <xdr:rowOff>161925</xdr:rowOff>
    </xdr:to>
    <xdr:sp>
      <xdr:nvSpPr>
        <xdr:cNvPr id="10" name="Rectangle 184"/>
        <xdr:cNvSpPr>
          <a:spLocks/>
        </xdr:cNvSpPr>
      </xdr:nvSpPr>
      <xdr:spPr>
        <a:xfrm>
          <a:off x="1657350" y="485775"/>
          <a:ext cx="1714500" cy="11334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</xdr:row>
      <xdr:rowOff>0</xdr:rowOff>
    </xdr:from>
    <xdr:to>
      <xdr:col>13</xdr:col>
      <xdr:colOff>342900</xdr:colOff>
      <xdr:row>16</xdr:row>
      <xdr:rowOff>161925</xdr:rowOff>
    </xdr:to>
    <xdr:sp>
      <xdr:nvSpPr>
        <xdr:cNvPr id="11" name="Rectangle 185"/>
        <xdr:cNvSpPr>
          <a:spLocks/>
        </xdr:cNvSpPr>
      </xdr:nvSpPr>
      <xdr:spPr>
        <a:xfrm>
          <a:off x="7505700" y="485775"/>
          <a:ext cx="1352550" cy="226695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8</xdr:col>
      <xdr:colOff>0</xdr:colOff>
      <xdr:row>17</xdr:row>
      <xdr:rowOff>114300</xdr:rowOff>
    </xdr:to>
    <xdr:sp>
      <xdr:nvSpPr>
        <xdr:cNvPr id="12" name="Rectangle 186"/>
        <xdr:cNvSpPr>
          <a:spLocks/>
        </xdr:cNvSpPr>
      </xdr:nvSpPr>
      <xdr:spPr>
        <a:xfrm>
          <a:off x="1657350" y="2752725"/>
          <a:ext cx="342900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228600</xdr:colOff>
      <xdr:row>14</xdr:row>
      <xdr:rowOff>85725</xdr:rowOff>
    </xdr:to>
    <xdr:sp>
      <xdr:nvSpPr>
        <xdr:cNvPr id="13" name="Rectangle 187"/>
        <xdr:cNvSpPr>
          <a:spLocks/>
        </xdr:cNvSpPr>
      </xdr:nvSpPr>
      <xdr:spPr>
        <a:xfrm>
          <a:off x="5086350" y="1866900"/>
          <a:ext cx="228600" cy="485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17</xdr:row>
      <xdr:rowOff>9525</xdr:rowOff>
    </xdr:to>
    <xdr:sp>
      <xdr:nvSpPr>
        <xdr:cNvPr id="14" name="Rectangle 188"/>
        <xdr:cNvSpPr>
          <a:spLocks/>
        </xdr:cNvSpPr>
      </xdr:nvSpPr>
      <xdr:spPr>
        <a:xfrm>
          <a:off x="1657350" y="1619250"/>
          <a:ext cx="3429000" cy="1143000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10</xdr:row>
      <xdr:rowOff>0</xdr:rowOff>
    </xdr:from>
    <xdr:to>
      <xdr:col>5</xdr:col>
      <xdr:colOff>342900</xdr:colOff>
      <xdr:row>16</xdr:row>
      <xdr:rowOff>161925</xdr:rowOff>
    </xdr:to>
    <xdr:sp>
      <xdr:nvSpPr>
        <xdr:cNvPr id="15" name="Line 189"/>
        <xdr:cNvSpPr>
          <a:spLocks/>
        </xdr:cNvSpPr>
      </xdr:nvSpPr>
      <xdr:spPr>
        <a:xfrm>
          <a:off x="3371850" y="1619250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47625</xdr:rowOff>
    </xdr:from>
    <xdr:to>
      <xdr:col>2</xdr:col>
      <xdr:colOff>628650</xdr:colOff>
      <xdr:row>10</xdr:row>
      <xdr:rowOff>152400</xdr:rowOff>
    </xdr:to>
    <xdr:sp>
      <xdr:nvSpPr>
        <xdr:cNvPr id="16" name="Line 190"/>
        <xdr:cNvSpPr>
          <a:spLocks/>
        </xdr:cNvSpPr>
      </xdr:nvSpPr>
      <xdr:spPr>
        <a:xfrm>
          <a:off x="1485900" y="16668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9525</xdr:rowOff>
    </xdr:from>
    <xdr:to>
      <xdr:col>2</xdr:col>
      <xdr:colOff>628650</xdr:colOff>
      <xdr:row>11</xdr:row>
      <xdr:rowOff>114300</xdr:rowOff>
    </xdr:to>
    <xdr:sp>
      <xdr:nvSpPr>
        <xdr:cNvPr id="17" name="Line 191"/>
        <xdr:cNvSpPr>
          <a:spLocks/>
        </xdr:cNvSpPr>
      </xdr:nvSpPr>
      <xdr:spPr>
        <a:xfrm flipV="1">
          <a:off x="1485900" y="17907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12</xdr:row>
      <xdr:rowOff>47625</xdr:rowOff>
    </xdr:from>
    <xdr:to>
      <xdr:col>2</xdr:col>
      <xdr:colOff>628650</xdr:colOff>
      <xdr:row>12</xdr:row>
      <xdr:rowOff>152400</xdr:rowOff>
    </xdr:to>
    <xdr:sp>
      <xdr:nvSpPr>
        <xdr:cNvPr id="18" name="Line 192"/>
        <xdr:cNvSpPr>
          <a:spLocks/>
        </xdr:cNvSpPr>
      </xdr:nvSpPr>
      <xdr:spPr>
        <a:xfrm>
          <a:off x="1485900" y="199072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13</xdr:row>
      <xdr:rowOff>9525</xdr:rowOff>
    </xdr:from>
    <xdr:to>
      <xdr:col>2</xdr:col>
      <xdr:colOff>628650</xdr:colOff>
      <xdr:row>13</xdr:row>
      <xdr:rowOff>114300</xdr:rowOff>
    </xdr:to>
    <xdr:sp>
      <xdr:nvSpPr>
        <xdr:cNvPr id="19" name="Line 193"/>
        <xdr:cNvSpPr>
          <a:spLocks/>
        </xdr:cNvSpPr>
      </xdr:nvSpPr>
      <xdr:spPr>
        <a:xfrm flipV="1">
          <a:off x="1485900" y="211455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47625</xdr:rowOff>
    </xdr:from>
    <xdr:to>
      <xdr:col>2</xdr:col>
      <xdr:colOff>628650</xdr:colOff>
      <xdr:row>14</xdr:row>
      <xdr:rowOff>152400</xdr:rowOff>
    </xdr:to>
    <xdr:sp>
      <xdr:nvSpPr>
        <xdr:cNvPr id="20" name="Line 194"/>
        <xdr:cNvSpPr>
          <a:spLocks/>
        </xdr:cNvSpPr>
      </xdr:nvSpPr>
      <xdr:spPr>
        <a:xfrm>
          <a:off x="1485900" y="23145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9525</xdr:rowOff>
    </xdr:from>
    <xdr:to>
      <xdr:col>2</xdr:col>
      <xdr:colOff>628650</xdr:colOff>
      <xdr:row>15</xdr:row>
      <xdr:rowOff>114300</xdr:rowOff>
    </xdr:to>
    <xdr:sp>
      <xdr:nvSpPr>
        <xdr:cNvPr id="21" name="Line 195"/>
        <xdr:cNvSpPr>
          <a:spLocks/>
        </xdr:cNvSpPr>
      </xdr:nvSpPr>
      <xdr:spPr>
        <a:xfrm flipV="1">
          <a:off x="1485900" y="24384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16</xdr:row>
      <xdr:rowOff>0</xdr:rowOff>
    </xdr:from>
    <xdr:to>
      <xdr:col>2</xdr:col>
      <xdr:colOff>628650</xdr:colOff>
      <xdr:row>16</xdr:row>
      <xdr:rowOff>104775</xdr:rowOff>
    </xdr:to>
    <xdr:sp>
      <xdr:nvSpPr>
        <xdr:cNvPr id="22" name="Line 196"/>
        <xdr:cNvSpPr>
          <a:spLocks/>
        </xdr:cNvSpPr>
      </xdr:nvSpPr>
      <xdr:spPr>
        <a:xfrm>
          <a:off x="1485900" y="25908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0</xdr:rowOff>
    </xdr:from>
    <xdr:to>
      <xdr:col>3</xdr:col>
      <xdr:colOff>542925</xdr:colOff>
      <xdr:row>10</xdr:row>
      <xdr:rowOff>104775</xdr:rowOff>
    </xdr:to>
    <xdr:sp>
      <xdr:nvSpPr>
        <xdr:cNvPr id="23" name="Line 197"/>
        <xdr:cNvSpPr>
          <a:spLocks/>
        </xdr:cNvSpPr>
      </xdr:nvSpPr>
      <xdr:spPr>
        <a:xfrm>
          <a:off x="1752600" y="1619250"/>
          <a:ext cx="4476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10</xdr:row>
      <xdr:rowOff>104775</xdr:rowOff>
    </xdr:from>
    <xdr:to>
      <xdr:col>3</xdr:col>
      <xdr:colOff>542925</xdr:colOff>
      <xdr:row>16</xdr:row>
      <xdr:rowOff>47625</xdr:rowOff>
    </xdr:to>
    <xdr:sp>
      <xdr:nvSpPr>
        <xdr:cNvPr id="24" name="Line 198"/>
        <xdr:cNvSpPr>
          <a:spLocks/>
        </xdr:cNvSpPr>
      </xdr:nvSpPr>
      <xdr:spPr>
        <a:xfrm>
          <a:off x="2200275" y="1724025"/>
          <a:ext cx="0" cy="914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542925</xdr:colOff>
      <xdr:row>16</xdr:row>
      <xdr:rowOff>161925</xdr:rowOff>
    </xdr:to>
    <xdr:sp>
      <xdr:nvSpPr>
        <xdr:cNvPr id="25" name="Line 199"/>
        <xdr:cNvSpPr>
          <a:spLocks/>
        </xdr:cNvSpPr>
      </xdr:nvSpPr>
      <xdr:spPr>
        <a:xfrm flipV="1">
          <a:off x="1743075" y="2638425"/>
          <a:ext cx="4572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10</xdr:row>
      <xdr:rowOff>28575</xdr:rowOff>
    </xdr:from>
    <xdr:to>
      <xdr:col>4</xdr:col>
      <xdr:colOff>323850</xdr:colOff>
      <xdr:row>16</xdr:row>
      <xdr:rowOff>142875</xdr:rowOff>
    </xdr:to>
    <xdr:sp>
      <xdr:nvSpPr>
        <xdr:cNvPr id="26" name="Rectangle 200"/>
        <xdr:cNvSpPr>
          <a:spLocks/>
        </xdr:cNvSpPr>
      </xdr:nvSpPr>
      <xdr:spPr>
        <a:xfrm>
          <a:off x="2333625" y="1647825"/>
          <a:ext cx="33337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+</a:t>
          </a:r>
        </a:p>
      </xdr:txBody>
    </xdr:sp>
    <xdr:clientData/>
  </xdr:twoCellAnchor>
  <xdr:twoCellAnchor>
    <xdr:from>
      <xdr:col>3</xdr:col>
      <xdr:colOff>676275</xdr:colOff>
      <xdr:row>10</xdr:row>
      <xdr:rowOff>19050</xdr:rowOff>
    </xdr:from>
    <xdr:to>
      <xdr:col>4</xdr:col>
      <xdr:colOff>323850</xdr:colOff>
      <xdr:row>16</xdr:row>
      <xdr:rowOff>142875</xdr:rowOff>
    </xdr:to>
    <xdr:sp>
      <xdr:nvSpPr>
        <xdr:cNvPr id="27" name="Line 201"/>
        <xdr:cNvSpPr>
          <a:spLocks/>
        </xdr:cNvSpPr>
      </xdr:nvSpPr>
      <xdr:spPr>
        <a:xfrm flipV="1">
          <a:off x="2333625" y="1638300"/>
          <a:ext cx="333375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609600</xdr:colOff>
      <xdr:row>10</xdr:row>
      <xdr:rowOff>28575</xdr:rowOff>
    </xdr:from>
    <xdr:to>
      <xdr:col>5</xdr:col>
      <xdr:colOff>238125</xdr:colOff>
      <xdr:row>16</xdr:row>
      <xdr:rowOff>142875</xdr:rowOff>
    </xdr:to>
    <xdr:sp>
      <xdr:nvSpPr>
        <xdr:cNvPr id="28" name="Rectangle 202"/>
        <xdr:cNvSpPr>
          <a:spLocks/>
        </xdr:cNvSpPr>
      </xdr:nvSpPr>
      <xdr:spPr>
        <a:xfrm>
          <a:off x="2952750" y="1647825"/>
          <a:ext cx="314325" cy="1085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-</a:t>
          </a:r>
        </a:p>
      </xdr:txBody>
    </xdr:sp>
    <xdr:clientData/>
  </xdr:twoCellAnchor>
  <xdr:twoCellAnchor>
    <xdr:from>
      <xdr:col>4</xdr:col>
      <xdr:colOff>609600</xdr:colOff>
      <xdr:row>10</xdr:row>
      <xdr:rowOff>28575</xdr:rowOff>
    </xdr:from>
    <xdr:to>
      <xdr:col>5</xdr:col>
      <xdr:colOff>238125</xdr:colOff>
      <xdr:row>16</xdr:row>
      <xdr:rowOff>152400</xdr:rowOff>
    </xdr:to>
    <xdr:sp>
      <xdr:nvSpPr>
        <xdr:cNvPr id="29" name="Line 203"/>
        <xdr:cNvSpPr>
          <a:spLocks/>
        </xdr:cNvSpPr>
      </xdr:nvSpPr>
      <xdr:spPr>
        <a:xfrm>
          <a:off x="2952750" y="1647825"/>
          <a:ext cx="314325" cy="1095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104775</xdr:rowOff>
    </xdr:from>
    <xdr:to>
      <xdr:col>2</xdr:col>
      <xdr:colOff>276225</xdr:colOff>
      <xdr:row>17</xdr:row>
      <xdr:rowOff>38100</xdr:rowOff>
    </xdr:to>
    <xdr:sp>
      <xdr:nvSpPr>
        <xdr:cNvPr id="30" name="Line 204"/>
        <xdr:cNvSpPr>
          <a:spLocks/>
        </xdr:cNvSpPr>
      </xdr:nvSpPr>
      <xdr:spPr>
        <a:xfrm>
          <a:off x="1247775" y="428625"/>
          <a:ext cx="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11</xdr:row>
      <xdr:rowOff>85725</xdr:rowOff>
    </xdr:from>
    <xdr:to>
      <xdr:col>7</xdr:col>
      <xdr:colOff>447675</xdr:colOff>
      <xdr:row>15</xdr:row>
      <xdr:rowOff>161925</xdr:rowOff>
    </xdr:to>
    <xdr:sp>
      <xdr:nvSpPr>
        <xdr:cNvPr id="31" name="Oval 205"/>
        <xdr:cNvSpPr>
          <a:spLocks/>
        </xdr:cNvSpPr>
      </xdr:nvSpPr>
      <xdr:spPr>
        <a:xfrm>
          <a:off x="4000500" y="1866900"/>
          <a:ext cx="847725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85725</xdr:rowOff>
    </xdr:from>
    <xdr:to>
      <xdr:col>8</xdr:col>
      <xdr:colOff>9525</xdr:colOff>
      <xdr:row>11</xdr:row>
      <xdr:rowOff>85725</xdr:rowOff>
    </xdr:to>
    <xdr:sp>
      <xdr:nvSpPr>
        <xdr:cNvPr id="32" name="Line 206"/>
        <xdr:cNvSpPr>
          <a:spLocks/>
        </xdr:cNvSpPr>
      </xdr:nvSpPr>
      <xdr:spPr>
        <a:xfrm>
          <a:off x="4419600" y="1866900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14</xdr:row>
      <xdr:rowOff>0</xdr:rowOff>
    </xdr:from>
    <xdr:to>
      <xdr:col>7</xdr:col>
      <xdr:colOff>676275</xdr:colOff>
      <xdr:row>14</xdr:row>
      <xdr:rowOff>0</xdr:rowOff>
    </xdr:to>
    <xdr:sp>
      <xdr:nvSpPr>
        <xdr:cNvPr id="33" name="Line 207"/>
        <xdr:cNvSpPr>
          <a:spLocks/>
        </xdr:cNvSpPr>
      </xdr:nvSpPr>
      <xdr:spPr>
        <a:xfrm flipH="1">
          <a:off x="4848225" y="22669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11</xdr:row>
      <xdr:rowOff>85725</xdr:rowOff>
    </xdr:from>
    <xdr:to>
      <xdr:col>7</xdr:col>
      <xdr:colOff>647700</xdr:colOff>
      <xdr:row>13</xdr:row>
      <xdr:rowOff>161925</xdr:rowOff>
    </xdr:to>
    <xdr:sp>
      <xdr:nvSpPr>
        <xdr:cNvPr id="34" name="Rectangle 208"/>
        <xdr:cNvSpPr>
          <a:spLocks/>
        </xdr:cNvSpPr>
      </xdr:nvSpPr>
      <xdr:spPr>
        <a:xfrm>
          <a:off x="4895850" y="1866900"/>
          <a:ext cx="152400" cy="4000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457200</xdr:colOff>
      <xdr:row>12</xdr:row>
      <xdr:rowOff>66675</xdr:rowOff>
    </xdr:from>
    <xdr:to>
      <xdr:col>7</xdr:col>
      <xdr:colOff>285750</xdr:colOff>
      <xdr:row>15</xdr:row>
      <xdr:rowOff>28575</xdr:rowOff>
    </xdr:to>
    <xdr:sp>
      <xdr:nvSpPr>
        <xdr:cNvPr id="35" name="Oval 209"/>
        <xdr:cNvSpPr>
          <a:spLocks/>
        </xdr:cNvSpPr>
      </xdr:nvSpPr>
      <xdr:spPr>
        <a:xfrm>
          <a:off x="4171950" y="2009775"/>
          <a:ext cx="514350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28575</xdr:rowOff>
    </xdr:from>
    <xdr:to>
      <xdr:col>7</xdr:col>
      <xdr:colOff>647700</xdr:colOff>
      <xdr:row>16</xdr:row>
      <xdr:rowOff>114300</xdr:rowOff>
    </xdr:to>
    <xdr:sp>
      <xdr:nvSpPr>
        <xdr:cNvPr id="36" name="Rectangle 210"/>
        <xdr:cNvSpPr>
          <a:spLocks/>
        </xdr:cNvSpPr>
      </xdr:nvSpPr>
      <xdr:spPr>
        <a:xfrm>
          <a:off x="3400425" y="2619375"/>
          <a:ext cx="164782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15</xdr:row>
      <xdr:rowOff>76200</xdr:rowOff>
    </xdr:from>
    <xdr:to>
      <xdr:col>6</xdr:col>
      <xdr:colOff>428625</xdr:colOff>
      <xdr:row>16</xdr:row>
      <xdr:rowOff>28575</xdr:rowOff>
    </xdr:to>
    <xdr:sp>
      <xdr:nvSpPr>
        <xdr:cNvPr id="37" name="Line 211"/>
        <xdr:cNvSpPr>
          <a:spLocks/>
        </xdr:cNvSpPr>
      </xdr:nvSpPr>
      <xdr:spPr>
        <a:xfrm flipH="1">
          <a:off x="4067175" y="2505075"/>
          <a:ext cx="762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76200</xdr:rowOff>
    </xdr:from>
    <xdr:to>
      <xdr:col>7</xdr:col>
      <xdr:colOff>371475</xdr:colOff>
      <xdr:row>16</xdr:row>
      <xdr:rowOff>38100</xdr:rowOff>
    </xdr:to>
    <xdr:sp>
      <xdr:nvSpPr>
        <xdr:cNvPr id="38" name="Line 212"/>
        <xdr:cNvSpPr>
          <a:spLocks/>
        </xdr:cNvSpPr>
      </xdr:nvSpPr>
      <xdr:spPr>
        <a:xfrm>
          <a:off x="4705350" y="2505075"/>
          <a:ext cx="7620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13</xdr:row>
      <xdr:rowOff>95250</xdr:rowOff>
    </xdr:from>
    <xdr:to>
      <xdr:col>6</xdr:col>
      <xdr:colOff>200025</xdr:colOff>
      <xdr:row>15</xdr:row>
      <xdr:rowOff>142875</xdr:rowOff>
    </xdr:to>
    <xdr:sp>
      <xdr:nvSpPr>
        <xdr:cNvPr id="39" name="Oval 213"/>
        <xdr:cNvSpPr>
          <a:spLocks/>
        </xdr:cNvSpPr>
      </xdr:nvSpPr>
      <xdr:spPr>
        <a:xfrm>
          <a:off x="3486150" y="2200275"/>
          <a:ext cx="42862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15</xdr:row>
      <xdr:rowOff>85725</xdr:rowOff>
    </xdr:from>
    <xdr:to>
      <xdr:col>5</xdr:col>
      <xdr:colOff>514350</xdr:colOff>
      <xdr:row>16</xdr:row>
      <xdr:rowOff>28575</xdr:rowOff>
    </xdr:to>
    <xdr:sp>
      <xdr:nvSpPr>
        <xdr:cNvPr id="40" name="Line 214"/>
        <xdr:cNvSpPr>
          <a:spLocks/>
        </xdr:cNvSpPr>
      </xdr:nvSpPr>
      <xdr:spPr>
        <a:xfrm flipH="1">
          <a:off x="3467100" y="2514600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76200</xdr:rowOff>
    </xdr:from>
    <xdr:to>
      <xdr:col>6</xdr:col>
      <xdr:colOff>247650</xdr:colOff>
      <xdr:row>16</xdr:row>
      <xdr:rowOff>28575</xdr:rowOff>
    </xdr:to>
    <xdr:sp>
      <xdr:nvSpPr>
        <xdr:cNvPr id="41" name="Line 215"/>
        <xdr:cNvSpPr>
          <a:spLocks/>
        </xdr:cNvSpPr>
      </xdr:nvSpPr>
      <xdr:spPr>
        <a:xfrm>
          <a:off x="3876675" y="2505075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85725</xdr:rowOff>
    </xdr:from>
    <xdr:to>
      <xdr:col>8</xdr:col>
      <xdr:colOff>180975</xdr:colOff>
      <xdr:row>14</xdr:row>
      <xdr:rowOff>85725</xdr:rowOff>
    </xdr:to>
    <xdr:sp>
      <xdr:nvSpPr>
        <xdr:cNvPr id="42" name="Rectangle 216"/>
        <xdr:cNvSpPr>
          <a:spLocks/>
        </xdr:cNvSpPr>
      </xdr:nvSpPr>
      <xdr:spPr>
        <a:xfrm>
          <a:off x="5133975" y="1866900"/>
          <a:ext cx="142875" cy="4857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66675</xdr:rowOff>
    </xdr:from>
    <xdr:to>
      <xdr:col>8</xdr:col>
      <xdr:colOff>228600</xdr:colOff>
      <xdr:row>14</xdr:row>
      <xdr:rowOff>123825</xdr:rowOff>
    </xdr:to>
    <xdr:sp>
      <xdr:nvSpPr>
        <xdr:cNvPr id="43" name="Line 217"/>
        <xdr:cNvSpPr>
          <a:spLocks/>
        </xdr:cNvSpPr>
      </xdr:nvSpPr>
      <xdr:spPr>
        <a:xfrm>
          <a:off x="5314950" y="1847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17</xdr:row>
      <xdr:rowOff>0</xdr:rowOff>
    </xdr:from>
    <xdr:to>
      <xdr:col>13</xdr:col>
      <xdr:colOff>342900</xdr:colOff>
      <xdr:row>17</xdr:row>
      <xdr:rowOff>114300</xdr:rowOff>
    </xdr:to>
    <xdr:sp>
      <xdr:nvSpPr>
        <xdr:cNvPr id="44" name="Rectangle 218"/>
        <xdr:cNvSpPr>
          <a:spLocks/>
        </xdr:cNvSpPr>
      </xdr:nvSpPr>
      <xdr:spPr>
        <a:xfrm>
          <a:off x="7505700" y="2752725"/>
          <a:ext cx="135255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600075</xdr:colOff>
      <xdr:row>14</xdr:row>
      <xdr:rowOff>57150</xdr:rowOff>
    </xdr:from>
    <xdr:to>
      <xdr:col>6</xdr:col>
      <xdr:colOff>66675</xdr:colOff>
      <xdr:row>15</xdr:row>
      <xdr:rowOff>28575</xdr:rowOff>
    </xdr:to>
    <xdr:sp>
      <xdr:nvSpPr>
        <xdr:cNvPr id="45" name="Oval 219"/>
        <xdr:cNvSpPr>
          <a:spLocks/>
        </xdr:cNvSpPr>
      </xdr:nvSpPr>
      <xdr:spPr>
        <a:xfrm>
          <a:off x="3629025" y="232410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628650</xdr:colOff>
      <xdr:row>13</xdr:row>
      <xdr:rowOff>66675</xdr:rowOff>
    </xdr:from>
    <xdr:to>
      <xdr:col>7</xdr:col>
      <xdr:colOff>95250</xdr:colOff>
      <xdr:row>14</xdr:row>
      <xdr:rowOff>38100</xdr:rowOff>
    </xdr:to>
    <xdr:sp>
      <xdr:nvSpPr>
        <xdr:cNvPr id="46" name="Oval 220"/>
        <xdr:cNvSpPr>
          <a:spLocks/>
        </xdr:cNvSpPr>
      </xdr:nvSpPr>
      <xdr:spPr>
        <a:xfrm>
          <a:off x="4343400" y="2171700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13</xdr:row>
      <xdr:rowOff>76200</xdr:rowOff>
    </xdr:from>
    <xdr:to>
      <xdr:col>6</xdr:col>
      <xdr:colOff>666750</xdr:colOff>
      <xdr:row>14</xdr:row>
      <xdr:rowOff>57150</xdr:rowOff>
    </xdr:to>
    <xdr:sp>
      <xdr:nvSpPr>
        <xdr:cNvPr id="47" name="Line 221"/>
        <xdr:cNvSpPr>
          <a:spLocks/>
        </xdr:cNvSpPr>
      </xdr:nvSpPr>
      <xdr:spPr>
        <a:xfrm flipV="1">
          <a:off x="3695700" y="2181225"/>
          <a:ext cx="68580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38100</xdr:rowOff>
    </xdr:from>
    <xdr:to>
      <xdr:col>7</xdr:col>
      <xdr:colOff>9525</xdr:colOff>
      <xdr:row>15</xdr:row>
      <xdr:rowOff>19050</xdr:rowOff>
    </xdr:to>
    <xdr:sp>
      <xdr:nvSpPr>
        <xdr:cNvPr id="48" name="Line 222"/>
        <xdr:cNvSpPr>
          <a:spLocks/>
        </xdr:cNvSpPr>
      </xdr:nvSpPr>
      <xdr:spPr>
        <a:xfrm flipV="1">
          <a:off x="3743325" y="2305050"/>
          <a:ext cx="66675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49" name="Line 224"/>
        <xdr:cNvSpPr>
          <a:spLocks/>
        </xdr:cNvSpPr>
      </xdr:nvSpPr>
      <xdr:spPr>
        <a:xfrm>
          <a:off x="933450" y="48577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647700</xdr:colOff>
      <xdr:row>17</xdr:row>
      <xdr:rowOff>0</xdr:rowOff>
    </xdr:from>
    <xdr:to>
      <xdr:col>2</xdr:col>
      <xdr:colOff>228600</xdr:colOff>
      <xdr:row>17</xdr:row>
      <xdr:rowOff>0</xdr:rowOff>
    </xdr:to>
    <xdr:sp>
      <xdr:nvSpPr>
        <xdr:cNvPr id="50" name="Line 225"/>
        <xdr:cNvSpPr>
          <a:spLocks/>
        </xdr:cNvSpPr>
      </xdr:nvSpPr>
      <xdr:spPr>
        <a:xfrm>
          <a:off x="933450" y="27527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16</xdr:row>
      <xdr:rowOff>161925</xdr:rowOff>
    </xdr:to>
    <xdr:sp>
      <xdr:nvSpPr>
        <xdr:cNvPr id="51" name="Line 226"/>
        <xdr:cNvSpPr>
          <a:spLocks/>
        </xdr:cNvSpPr>
      </xdr:nvSpPr>
      <xdr:spPr>
        <a:xfrm>
          <a:off x="971550" y="485775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8</xdr:col>
      <xdr:colOff>0</xdr:colOff>
      <xdr:row>19</xdr:row>
      <xdr:rowOff>28575</xdr:rowOff>
    </xdr:to>
    <xdr:sp>
      <xdr:nvSpPr>
        <xdr:cNvPr id="52" name="Line 227"/>
        <xdr:cNvSpPr>
          <a:spLocks/>
        </xdr:cNvSpPr>
      </xdr:nvSpPr>
      <xdr:spPr>
        <a:xfrm>
          <a:off x="5086350" y="2943225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3" name="Line 228"/>
        <xdr:cNvSpPr>
          <a:spLocks/>
        </xdr:cNvSpPr>
      </xdr:nvSpPr>
      <xdr:spPr>
        <a:xfrm>
          <a:off x="1657350" y="3076575"/>
          <a:ext cx="3429000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11</xdr:row>
      <xdr:rowOff>85725</xdr:rowOff>
    </xdr:from>
    <xdr:to>
      <xdr:col>9</xdr:col>
      <xdr:colOff>0</xdr:colOff>
      <xdr:row>11</xdr:row>
      <xdr:rowOff>85725</xdr:rowOff>
    </xdr:to>
    <xdr:sp>
      <xdr:nvSpPr>
        <xdr:cNvPr id="54" name="Line 229"/>
        <xdr:cNvSpPr>
          <a:spLocks/>
        </xdr:cNvSpPr>
      </xdr:nvSpPr>
      <xdr:spPr>
        <a:xfrm>
          <a:off x="5362575" y="186690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55" name="Line 230"/>
        <xdr:cNvSpPr>
          <a:spLocks/>
        </xdr:cNvSpPr>
      </xdr:nvSpPr>
      <xdr:spPr>
        <a:xfrm>
          <a:off x="5362575" y="23526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11</xdr:row>
      <xdr:rowOff>85725</xdr:rowOff>
    </xdr:from>
    <xdr:to>
      <xdr:col>8</xdr:col>
      <xdr:colOff>647700</xdr:colOff>
      <xdr:row>14</xdr:row>
      <xdr:rowOff>85725</xdr:rowOff>
    </xdr:to>
    <xdr:sp>
      <xdr:nvSpPr>
        <xdr:cNvPr id="56" name="Line 231"/>
        <xdr:cNvSpPr>
          <a:spLocks/>
        </xdr:cNvSpPr>
      </xdr:nvSpPr>
      <xdr:spPr>
        <a:xfrm>
          <a:off x="5734050" y="186690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161925</xdr:rowOff>
    </xdr:from>
    <xdr:to>
      <xdr:col>9</xdr:col>
      <xdr:colOff>123825</xdr:colOff>
      <xdr:row>13</xdr:row>
      <xdr:rowOff>47625</xdr:rowOff>
    </xdr:to>
    <xdr:sp>
      <xdr:nvSpPr>
        <xdr:cNvPr id="57" name="Line 232"/>
        <xdr:cNvSpPr>
          <a:spLocks/>
        </xdr:cNvSpPr>
      </xdr:nvSpPr>
      <xdr:spPr>
        <a:xfrm>
          <a:off x="5848350" y="21050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161925</xdr:rowOff>
    </xdr:from>
    <xdr:to>
      <xdr:col>9</xdr:col>
      <xdr:colOff>114300</xdr:colOff>
      <xdr:row>13</xdr:row>
      <xdr:rowOff>47625</xdr:rowOff>
    </xdr:to>
    <xdr:sp>
      <xdr:nvSpPr>
        <xdr:cNvPr id="58" name="Line 233"/>
        <xdr:cNvSpPr>
          <a:spLocks/>
        </xdr:cNvSpPr>
      </xdr:nvSpPr>
      <xdr:spPr>
        <a:xfrm flipH="1">
          <a:off x="5838825" y="2105025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419100</xdr:colOff>
      <xdr:row>0</xdr:row>
      <xdr:rowOff>85725</xdr:rowOff>
    </xdr:from>
    <xdr:to>
      <xdr:col>6</xdr:col>
      <xdr:colOff>238125</xdr:colOff>
      <xdr:row>3</xdr:row>
      <xdr:rowOff>85725</xdr:rowOff>
    </xdr:to>
    <xdr:sp>
      <xdr:nvSpPr>
        <xdr:cNvPr id="59" name="AutoShape 234"/>
        <xdr:cNvSpPr>
          <a:spLocks/>
        </xdr:cNvSpPr>
      </xdr:nvSpPr>
      <xdr:spPr>
        <a:xfrm>
          <a:off x="3448050" y="85725"/>
          <a:ext cx="504825" cy="485775"/>
        </a:xfrm>
        <a:prstGeom prst="flowChartProcess">
          <a:avLst/>
        </a:prstGeom>
        <a:solidFill>
          <a:srgbClr val="FFFFFF"/>
        </a:solidFill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1</xdr:row>
      <xdr:rowOff>133350</xdr:rowOff>
    </xdr:from>
    <xdr:to>
      <xdr:col>11</xdr:col>
      <xdr:colOff>352425</xdr:colOff>
      <xdr:row>2</xdr:row>
      <xdr:rowOff>104775</xdr:rowOff>
    </xdr:to>
    <xdr:sp>
      <xdr:nvSpPr>
        <xdr:cNvPr id="60" name="Line 235"/>
        <xdr:cNvSpPr>
          <a:spLocks/>
        </xdr:cNvSpPr>
      </xdr:nvSpPr>
      <xdr:spPr>
        <a:xfrm flipV="1">
          <a:off x="7496175" y="29527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1</xdr:row>
      <xdr:rowOff>123825</xdr:rowOff>
    </xdr:from>
    <xdr:to>
      <xdr:col>13</xdr:col>
      <xdr:colOff>342900</xdr:colOff>
      <xdr:row>2</xdr:row>
      <xdr:rowOff>85725</xdr:rowOff>
    </xdr:to>
    <xdr:sp>
      <xdr:nvSpPr>
        <xdr:cNvPr id="61" name="Line 236"/>
        <xdr:cNvSpPr>
          <a:spLocks/>
        </xdr:cNvSpPr>
      </xdr:nvSpPr>
      <xdr:spPr>
        <a:xfrm flipV="1">
          <a:off x="8858250" y="28575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2</xdr:row>
      <xdr:rowOff>0</xdr:rowOff>
    </xdr:from>
    <xdr:to>
      <xdr:col>13</xdr:col>
      <xdr:colOff>342900</xdr:colOff>
      <xdr:row>2</xdr:row>
      <xdr:rowOff>0</xdr:rowOff>
    </xdr:to>
    <xdr:sp>
      <xdr:nvSpPr>
        <xdr:cNvPr id="62" name="Line 237"/>
        <xdr:cNvSpPr>
          <a:spLocks/>
        </xdr:cNvSpPr>
      </xdr:nvSpPr>
      <xdr:spPr>
        <a:xfrm>
          <a:off x="7496175" y="3238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3</xdr:row>
      <xdr:rowOff>0</xdr:rowOff>
    </xdr:from>
    <xdr:to>
      <xdr:col>14</xdr:col>
      <xdr:colOff>57150</xdr:colOff>
      <xdr:row>3</xdr:row>
      <xdr:rowOff>0</xdr:rowOff>
    </xdr:to>
    <xdr:sp>
      <xdr:nvSpPr>
        <xdr:cNvPr id="63" name="Line 238"/>
        <xdr:cNvSpPr>
          <a:spLocks/>
        </xdr:cNvSpPr>
      </xdr:nvSpPr>
      <xdr:spPr>
        <a:xfrm>
          <a:off x="8943975" y="4857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419100</xdr:colOff>
      <xdr:row>17</xdr:row>
      <xdr:rowOff>0</xdr:rowOff>
    </xdr:from>
    <xdr:to>
      <xdr:col>14</xdr:col>
      <xdr:colOff>76200</xdr:colOff>
      <xdr:row>17</xdr:row>
      <xdr:rowOff>0</xdr:rowOff>
    </xdr:to>
    <xdr:sp>
      <xdr:nvSpPr>
        <xdr:cNvPr id="64" name="Line 239"/>
        <xdr:cNvSpPr>
          <a:spLocks/>
        </xdr:cNvSpPr>
      </xdr:nvSpPr>
      <xdr:spPr>
        <a:xfrm>
          <a:off x="8934450" y="27527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16</xdr:row>
      <xdr:rowOff>161925</xdr:rowOff>
    </xdr:to>
    <xdr:sp>
      <xdr:nvSpPr>
        <xdr:cNvPr id="65" name="Line 240"/>
        <xdr:cNvSpPr>
          <a:spLocks/>
        </xdr:cNvSpPr>
      </xdr:nvSpPr>
      <xdr:spPr>
        <a:xfrm>
          <a:off x="9201150" y="485775"/>
          <a:ext cx="0" cy="226695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333375</xdr:colOff>
      <xdr:row>21</xdr:row>
      <xdr:rowOff>0</xdr:rowOff>
    </xdr:from>
    <xdr:to>
      <xdr:col>5</xdr:col>
      <xdr:colOff>333375</xdr:colOff>
      <xdr:row>27</xdr:row>
      <xdr:rowOff>161925</xdr:rowOff>
    </xdr:to>
    <xdr:sp>
      <xdr:nvSpPr>
        <xdr:cNvPr id="66" name="Line 241"/>
        <xdr:cNvSpPr>
          <a:spLocks/>
        </xdr:cNvSpPr>
      </xdr:nvSpPr>
      <xdr:spPr>
        <a:xfrm>
          <a:off x="3362325" y="3400425"/>
          <a:ext cx="0" cy="11334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0</xdr:rowOff>
    </xdr:from>
    <xdr:to>
      <xdr:col>2</xdr:col>
      <xdr:colOff>476250</xdr:colOff>
      <xdr:row>24</xdr:row>
      <xdr:rowOff>57150</xdr:rowOff>
    </xdr:to>
    <xdr:sp>
      <xdr:nvSpPr>
        <xdr:cNvPr id="67" name="Rectangle 242"/>
        <xdr:cNvSpPr>
          <a:spLocks/>
        </xdr:cNvSpPr>
      </xdr:nvSpPr>
      <xdr:spPr>
        <a:xfrm>
          <a:off x="1238250" y="3400425"/>
          <a:ext cx="2000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24</xdr:row>
      <xdr:rowOff>104775</xdr:rowOff>
    </xdr:from>
    <xdr:to>
      <xdr:col>2</xdr:col>
      <xdr:colOff>476250</xdr:colOff>
      <xdr:row>27</xdr:row>
      <xdr:rowOff>161925</xdr:rowOff>
    </xdr:to>
    <xdr:sp>
      <xdr:nvSpPr>
        <xdr:cNvPr id="68" name="Rectangle 243"/>
        <xdr:cNvSpPr>
          <a:spLocks/>
        </xdr:cNvSpPr>
      </xdr:nvSpPr>
      <xdr:spPr>
        <a:xfrm>
          <a:off x="1238250" y="3990975"/>
          <a:ext cx="200025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0</xdr:rowOff>
    </xdr:from>
    <xdr:to>
      <xdr:col>2</xdr:col>
      <xdr:colOff>438150</xdr:colOff>
      <xdr:row>24</xdr:row>
      <xdr:rowOff>57150</xdr:rowOff>
    </xdr:to>
    <xdr:sp>
      <xdr:nvSpPr>
        <xdr:cNvPr id="69" name="Rectangle 244"/>
        <xdr:cNvSpPr>
          <a:spLocks/>
        </xdr:cNvSpPr>
      </xdr:nvSpPr>
      <xdr:spPr>
        <a:xfrm>
          <a:off x="1276350" y="3400425"/>
          <a:ext cx="142875" cy="5429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438150</xdr:colOff>
      <xdr:row>27</xdr:row>
      <xdr:rowOff>161925</xdr:rowOff>
    </xdr:to>
    <xdr:sp>
      <xdr:nvSpPr>
        <xdr:cNvPr id="70" name="Rectangle 245"/>
        <xdr:cNvSpPr>
          <a:spLocks/>
        </xdr:cNvSpPr>
      </xdr:nvSpPr>
      <xdr:spPr>
        <a:xfrm>
          <a:off x="1276350" y="3990975"/>
          <a:ext cx="142875" cy="5429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133350</xdr:rowOff>
    </xdr:from>
    <xdr:to>
      <xdr:col>2</xdr:col>
      <xdr:colOff>266700</xdr:colOff>
      <xdr:row>28</xdr:row>
      <xdr:rowOff>38100</xdr:rowOff>
    </xdr:to>
    <xdr:sp>
      <xdr:nvSpPr>
        <xdr:cNvPr id="71" name="Line 246"/>
        <xdr:cNvSpPr>
          <a:spLocks/>
        </xdr:cNvSpPr>
      </xdr:nvSpPr>
      <xdr:spPr>
        <a:xfrm>
          <a:off x="1238250" y="3371850"/>
          <a:ext cx="0" cy="1200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571500</xdr:colOff>
      <xdr:row>20</xdr:row>
      <xdr:rowOff>133350</xdr:rowOff>
    </xdr:from>
    <xdr:to>
      <xdr:col>2</xdr:col>
      <xdr:colOff>571500</xdr:colOff>
      <xdr:row>28</xdr:row>
      <xdr:rowOff>57150</xdr:rowOff>
    </xdr:to>
    <xdr:sp>
      <xdr:nvSpPr>
        <xdr:cNvPr id="72" name="Line 247"/>
        <xdr:cNvSpPr>
          <a:spLocks/>
        </xdr:cNvSpPr>
      </xdr:nvSpPr>
      <xdr:spPr>
        <a:xfrm>
          <a:off x="1543050" y="3371850"/>
          <a:ext cx="0" cy="12192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0</xdr:rowOff>
    </xdr:from>
    <xdr:to>
      <xdr:col>8</xdr:col>
      <xdr:colOff>190500</xdr:colOff>
      <xdr:row>25</xdr:row>
      <xdr:rowOff>161925</xdr:rowOff>
    </xdr:to>
    <xdr:sp>
      <xdr:nvSpPr>
        <xdr:cNvPr id="73" name="Rectangle 248"/>
        <xdr:cNvSpPr>
          <a:spLocks/>
        </xdr:cNvSpPr>
      </xdr:nvSpPr>
      <xdr:spPr>
        <a:xfrm>
          <a:off x="5133975" y="3724275"/>
          <a:ext cx="152400" cy="4857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22</xdr:row>
      <xdr:rowOff>123825</xdr:rowOff>
    </xdr:from>
    <xdr:to>
      <xdr:col>8</xdr:col>
      <xdr:colOff>238125</xdr:colOff>
      <xdr:row>26</xdr:row>
      <xdr:rowOff>38100</xdr:rowOff>
    </xdr:to>
    <xdr:sp>
      <xdr:nvSpPr>
        <xdr:cNvPr id="74" name="Line 249"/>
        <xdr:cNvSpPr>
          <a:spLocks/>
        </xdr:cNvSpPr>
      </xdr:nvSpPr>
      <xdr:spPr>
        <a:xfrm>
          <a:off x="5324475" y="3686175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26</xdr:row>
      <xdr:rowOff>47625</xdr:rowOff>
    </xdr:from>
    <xdr:to>
      <xdr:col>1</xdr:col>
      <xdr:colOff>438150</xdr:colOff>
      <xdr:row>26</xdr:row>
      <xdr:rowOff>142875</xdr:rowOff>
    </xdr:to>
    <xdr:sp>
      <xdr:nvSpPr>
        <xdr:cNvPr id="75" name="AutoShape 250"/>
        <xdr:cNvSpPr>
          <a:spLocks/>
        </xdr:cNvSpPr>
      </xdr:nvSpPr>
      <xdr:spPr>
        <a:xfrm>
          <a:off x="409575" y="4257675"/>
          <a:ext cx="3143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22</xdr:row>
      <xdr:rowOff>28575</xdr:rowOff>
    </xdr:from>
    <xdr:to>
      <xdr:col>1</xdr:col>
      <xdr:colOff>419100</xdr:colOff>
      <xdr:row>22</xdr:row>
      <xdr:rowOff>123825</xdr:rowOff>
    </xdr:to>
    <xdr:sp>
      <xdr:nvSpPr>
        <xdr:cNvPr id="76" name="AutoShape 251"/>
        <xdr:cNvSpPr>
          <a:spLocks/>
        </xdr:cNvSpPr>
      </xdr:nvSpPr>
      <xdr:spPr>
        <a:xfrm>
          <a:off x="390525" y="3590925"/>
          <a:ext cx="3143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0</xdr:rowOff>
    </xdr:from>
    <xdr:to>
      <xdr:col>2</xdr:col>
      <xdr:colOff>228600</xdr:colOff>
      <xdr:row>21</xdr:row>
      <xdr:rowOff>0</xdr:rowOff>
    </xdr:to>
    <xdr:sp>
      <xdr:nvSpPr>
        <xdr:cNvPr id="77" name="Line 252"/>
        <xdr:cNvSpPr>
          <a:spLocks/>
        </xdr:cNvSpPr>
      </xdr:nvSpPr>
      <xdr:spPr>
        <a:xfrm>
          <a:off x="914400" y="3400425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2</xdr:col>
      <xdr:colOff>200025</xdr:colOff>
      <xdr:row>28</xdr:row>
      <xdr:rowOff>0</xdr:rowOff>
    </xdr:to>
    <xdr:sp>
      <xdr:nvSpPr>
        <xdr:cNvPr id="78" name="Line 253"/>
        <xdr:cNvSpPr>
          <a:spLocks/>
        </xdr:cNvSpPr>
      </xdr:nvSpPr>
      <xdr:spPr>
        <a:xfrm>
          <a:off x="914400" y="453390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628650</xdr:colOff>
      <xdr:row>24</xdr:row>
      <xdr:rowOff>104775</xdr:rowOff>
    </xdr:from>
    <xdr:to>
      <xdr:col>2</xdr:col>
      <xdr:colOff>219075</xdr:colOff>
      <xdr:row>24</xdr:row>
      <xdr:rowOff>104775</xdr:rowOff>
    </xdr:to>
    <xdr:sp>
      <xdr:nvSpPr>
        <xdr:cNvPr id="79" name="Line 254"/>
        <xdr:cNvSpPr>
          <a:spLocks/>
        </xdr:cNvSpPr>
      </xdr:nvSpPr>
      <xdr:spPr>
        <a:xfrm flipH="1">
          <a:off x="914400" y="39909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57150</xdr:rowOff>
    </xdr:from>
    <xdr:to>
      <xdr:col>2</xdr:col>
      <xdr:colOff>219075</xdr:colOff>
      <xdr:row>24</xdr:row>
      <xdr:rowOff>57150</xdr:rowOff>
    </xdr:to>
    <xdr:sp>
      <xdr:nvSpPr>
        <xdr:cNvPr id="80" name="Line 255"/>
        <xdr:cNvSpPr>
          <a:spLocks/>
        </xdr:cNvSpPr>
      </xdr:nvSpPr>
      <xdr:spPr>
        <a:xfrm flipH="1">
          <a:off x="904875" y="394335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24</xdr:row>
      <xdr:rowOff>57150</xdr:rowOff>
    </xdr:to>
    <xdr:sp>
      <xdr:nvSpPr>
        <xdr:cNvPr id="81" name="Line 256"/>
        <xdr:cNvSpPr>
          <a:spLocks/>
        </xdr:cNvSpPr>
      </xdr:nvSpPr>
      <xdr:spPr>
        <a:xfrm>
          <a:off x="971550" y="3400425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104775</xdr:rowOff>
    </xdr:from>
    <xdr:to>
      <xdr:col>2</xdr:col>
      <xdr:colOff>0</xdr:colOff>
      <xdr:row>27</xdr:row>
      <xdr:rowOff>152400</xdr:rowOff>
    </xdr:to>
    <xdr:sp>
      <xdr:nvSpPr>
        <xdr:cNvPr id="82" name="Line 257"/>
        <xdr:cNvSpPr>
          <a:spLocks/>
        </xdr:cNvSpPr>
      </xdr:nvSpPr>
      <xdr:spPr>
        <a:xfrm>
          <a:off x="971550" y="399097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352425</xdr:colOff>
      <xdr:row>3</xdr:row>
      <xdr:rowOff>0</xdr:rowOff>
    </xdr:from>
    <xdr:to>
      <xdr:col>12</xdr:col>
      <xdr:colOff>352425</xdr:colOff>
      <xdr:row>16</xdr:row>
      <xdr:rowOff>152400</xdr:rowOff>
    </xdr:to>
    <xdr:sp>
      <xdr:nvSpPr>
        <xdr:cNvPr id="83" name="Line 258"/>
        <xdr:cNvSpPr>
          <a:spLocks/>
        </xdr:cNvSpPr>
      </xdr:nvSpPr>
      <xdr:spPr>
        <a:xfrm>
          <a:off x="8181975" y="485775"/>
          <a:ext cx="0" cy="22574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400050</xdr:colOff>
      <xdr:row>3</xdr:row>
      <xdr:rowOff>28575</xdr:rowOff>
    </xdr:from>
    <xdr:to>
      <xdr:col>12</xdr:col>
      <xdr:colOff>323850</xdr:colOff>
      <xdr:row>16</xdr:row>
      <xdr:rowOff>123825</xdr:rowOff>
    </xdr:to>
    <xdr:sp>
      <xdr:nvSpPr>
        <xdr:cNvPr id="84" name="Freeform 259"/>
        <xdr:cNvSpPr>
          <a:spLocks/>
        </xdr:cNvSpPr>
      </xdr:nvSpPr>
      <xdr:spPr>
        <a:xfrm>
          <a:off x="7543800" y="514350"/>
          <a:ext cx="609600" cy="2200275"/>
        </a:xfrm>
        <a:custGeom>
          <a:pathLst/>
        </a:cu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10</xdr:row>
      <xdr:rowOff>28575</xdr:rowOff>
    </xdr:from>
    <xdr:to>
      <xdr:col>13</xdr:col>
      <xdr:colOff>314325</xdr:colOff>
      <xdr:row>16</xdr:row>
      <xdr:rowOff>123825</xdr:rowOff>
    </xdr:to>
    <xdr:sp>
      <xdr:nvSpPr>
        <xdr:cNvPr id="85" name="Freeform 260"/>
        <xdr:cNvSpPr>
          <a:spLocks/>
        </xdr:cNvSpPr>
      </xdr:nvSpPr>
      <xdr:spPr>
        <a:xfrm>
          <a:off x="8220075" y="1647825"/>
          <a:ext cx="609600" cy="1066800"/>
        </a:xfrm>
        <a:custGeom>
          <a:pathLst/>
        </a:cu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38100</xdr:rowOff>
    </xdr:from>
    <xdr:to>
      <xdr:col>10</xdr:col>
      <xdr:colOff>571500</xdr:colOff>
      <xdr:row>22</xdr:row>
      <xdr:rowOff>142875</xdr:rowOff>
    </xdr:to>
    <xdr:sp>
      <xdr:nvSpPr>
        <xdr:cNvPr id="86" name="AutoShape 261"/>
        <xdr:cNvSpPr>
          <a:spLocks/>
        </xdr:cNvSpPr>
      </xdr:nvSpPr>
      <xdr:spPr>
        <a:xfrm>
          <a:off x="6705600" y="3600450"/>
          <a:ext cx="323850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20</xdr:row>
      <xdr:rowOff>28575</xdr:rowOff>
    </xdr:from>
    <xdr:to>
      <xdr:col>10</xdr:col>
      <xdr:colOff>561975</xdr:colOff>
      <xdr:row>20</xdr:row>
      <xdr:rowOff>123825</xdr:rowOff>
    </xdr:to>
    <xdr:sp>
      <xdr:nvSpPr>
        <xdr:cNvPr id="87" name="AutoShape 262"/>
        <xdr:cNvSpPr>
          <a:spLocks/>
        </xdr:cNvSpPr>
      </xdr:nvSpPr>
      <xdr:spPr>
        <a:xfrm>
          <a:off x="6705600" y="3267075"/>
          <a:ext cx="314325" cy="95250"/>
        </a:xfrm>
        <a:prstGeom prst="rightArrow">
          <a:avLst>
            <a:gd name="adj1" fmla="val 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28575</xdr:rowOff>
    </xdr:from>
    <xdr:to>
      <xdr:col>10</xdr:col>
      <xdr:colOff>561975</xdr:colOff>
      <xdr:row>21</xdr:row>
      <xdr:rowOff>133350</xdr:rowOff>
    </xdr:to>
    <xdr:sp>
      <xdr:nvSpPr>
        <xdr:cNvPr id="88" name="AutoShape 263"/>
        <xdr:cNvSpPr>
          <a:spLocks/>
        </xdr:cNvSpPr>
      </xdr:nvSpPr>
      <xdr:spPr>
        <a:xfrm>
          <a:off x="6705600" y="3429000"/>
          <a:ext cx="314325" cy="104775"/>
        </a:xfrm>
        <a:prstGeom prst="rightArrow">
          <a:avLst>
            <a:gd name="adj1" fmla="val 25000"/>
            <a:gd name="adj2" fmla="val -25000"/>
          </a:avLst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0</xdr:rowOff>
    </xdr:from>
    <xdr:to>
      <xdr:col>11</xdr:col>
      <xdr:colOff>276225</xdr:colOff>
      <xdr:row>17</xdr:row>
      <xdr:rowOff>0</xdr:rowOff>
    </xdr:to>
    <xdr:sp>
      <xdr:nvSpPr>
        <xdr:cNvPr id="89" name="Line 264"/>
        <xdr:cNvSpPr>
          <a:spLocks/>
        </xdr:cNvSpPr>
      </xdr:nvSpPr>
      <xdr:spPr>
        <a:xfrm>
          <a:off x="7191375" y="27527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114300</xdr:rowOff>
    </xdr:from>
    <xdr:to>
      <xdr:col>11</xdr:col>
      <xdr:colOff>304800</xdr:colOff>
      <xdr:row>17</xdr:row>
      <xdr:rowOff>114300</xdr:rowOff>
    </xdr:to>
    <xdr:sp>
      <xdr:nvSpPr>
        <xdr:cNvPr id="90" name="Line 265"/>
        <xdr:cNvSpPr>
          <a:spLocks/>
        </xdr:cNvSpPr>
      </xdr:nvSpPr>
      <xdr:spPr>
        <a:xfrm>
          <a:off x="7172325" y="2867025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15</xdr:row>
      <xdr:rowOff>114300</xdr:rowOff>
    </xdr:from>
    <xdr:to>
      <xdr:col>11</xdr:col>
      <xdr:colOff>76200</xdr:colOff>
      <xdr:row>16</xdr:row>
      <xdr:rowOff>161925</xdr:rowOff>
    </xdr:to>
    <xdr:sp>
      <xdr:nvSpPr>
        <xdr:cNvPr id="91" name="Line 266"/>
        <xdr:cNvSpPr>
          <a:spLocks/>
        </xdr:cNvSpPr>
      </xdr:nvSpPr>
      <xdr:spPr>
        <a:xfrm>
          <a:off x="7219950" y="25431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114300</xdr:rowOff>
    </xdr:from>
    <xdr:to>
      <xdr:col>11</xdr:col>
      <xdr:colOff>76200</xdr:colOff>
      <xdr:row>18</xdr:row>
      <xdr:rowOff>133350</xdr:rowOff>
    </xdr:to>
    <xdr:sp>
      <xdr:nvSpPr>
        <xdr:cNvPr id="92" name="Line 267"/>
        <xdr:cNvSpPr>
          <a:spLocks/>
        </xdr:cNvSpPr>
      </xdr:nvSpPr>
      <xdr:spPr>
        <a:xfrm flipV="1">
          <a:off x="7219950" y="28670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38100</xdr:rowOff>
    </xdr:to>
    <xdr:sp>
      <xdr:nvSpPr>
        <xdr:cNvPr id="93" name="Line 268"/>
        <xdr:cNvSpPr>
          <a:spLocks/>
        </xdr:cNvSpPr>
      </xdr:nvSpPr>
      <xdr:spPr>
        <a:xfrm>
          <a:off x="1657350" y="29146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76200</xdr:rowOff>
    </xdr:from>
    <xdr:to>
      <xdr:col>2</xdr:col>
      <xdr:colOff>276225</xdr:colOff>
      <xdr:row>19</xdr:row>
      <xdr:rowOff>38100</xdr:rowOff>
    </xdr:to>
    <xdr:sp>
      <xdr:nvSpPr>
        <xdr:cNvPr id="94" name="Line 269"/>
        <xdr:cNvSpPr>
          <a:spLocks/>
        </xdr:cNvSpPr>
      </xdr:nvSpPr>
      <xdr:spPr>
        <a:xfrm>
          <a:off x="1247775" y="28289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5" name="Line 270"/>
        <xdr:cNvSpPr>
          <a:spLocks/>
        </xdr:cNvSpPr>
      </xdr:nvSpPr>
      <xdr:spPr>
        <a:xfrm>
          <a:off x="1247775" y="30765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8</xdr:col>
      <xdr:colOff>0</xdr:colOff>
      <xdr:row>20</xdr:row>
      <xdr:rowOff>114300</xdr:rowOff>
    </xdr:to>
    <xdr:sp>
      <xdr:nvSpPr>
        <xdr:cNvPr id="96" name="Line 271"/>
        <xdr:cNvSpPr>
          <a:spLocks/>
        </xdr:cNvSpPr>
      </xdr:nvSpPr>
      <xdr:spPr>
        <a:xfrm>
          <a:off x="5086350" y="320992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123825</xdr:rowOff>
    </xdr:from>
    <xdr:to>
      <xdr:col>8</xdr:col>
      <xdr:colOff>238125</xdr:colOff>
      <xdr:row>22</xdr:row>
      <xdr:rowOff>85725</xdr:rowOff>
    </xdr:to>
    <xdr:sp>
      <xdr:nvSpPr>
        <xdr:cNvPr id="97" name="Line 272"/>
        <xdr:cNvSpPr>
          <a:spLocks/>
        </xdr:cNvSpPr>
      </xdr:nvSpPr>
      <xdr:spPr>
        <a:xfrm flipV="1">
          <a:off x="5324475" y="320040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8" name="Line 273"/>
        <xdr:cNvSpPr>
          <a:spLocks/>
        </xdr:cNvSpPr>
      </xdr:nvSpPr>
      <xdr:spPr>
        <a:xfrm>
          <a:off x="4848225" y="323850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20</xdr:row>
      <xdr:rowOff>0</xdr:rowOff>
    </xdr:from>
    <xdr:to>
      <xdr:col>8</xdr:col>
      <xdr:colOff>685800</xdr:colOff>
      <xdr:row>20</xdr:row>
      <xdr:rowOff>0</xdr:rowOff>
    </xdr:to>
    <xdr:sp>
      <xdr:nvSpPr>
        <xdr:cNvPr id="99" name="Line 274"/>
        <xdr:cNvSpPr>
          <a:spLocks/>
        </xdr:cNvSpPr>
      </xdr:nvSpPr>
      <xdr:spPr>
        <a:xfrm flipH="1">
          <a:off x="5324475" y="32385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5</xdr:col>
      <xdr:colOff>95250</xdr:colOff>
      <xdr:row>9</xdr:row>
      <xdr:rowOff>0</xdr:rowOff>
    </xdr:to>
    <xdr:sp>
      <xdr:nvSpPr>
        <xdr:cNvPr id="100" name="Oval 275"/>
        <xdr:cNvSpPr>
          <a:spLocks/>
        </xdr:cNvSpPr>
      </xdr:nvSpPr>
      <xdr:spPr>
        <a:xfrm>
          <a:off x="2276475" y="733425"/>
          <a:ext cx="847725" cy="7239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85725</xdr:rowOff>
    </xdr:from>
    <xdr:to>
      <xdr:col>5</xdr:col>
      <xdr:colOff>352425</xdr:colOff>
      <xdr:row>4</xdr:row>
      <xdr:rowOff>85725</xdr:rowOff>
    </xdr:to>
    <xdr:sp>
      <xdr:nvSpPr>
        <xdr:cNvPr id="101" name="Line 276"/>
        <xdr:cNvSpPr>
          <a:spLocks/>
        </xdr:cNvSpPr>
      </xdr:nvSpPr>
      <xdr:spPr>
        <a:xfrm>
          <a:off x="2705100" y="733425"/>
          <a:ext cx="676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7</xdr:row>
      <xdr:rowOff>9525</xdr:rowOff>
    </xdr:from>
    <xdr:to>
      <xdr:col>5</xdr:col>
      <xdr:colOff>323850</xdr:colOff>
      <xdr:row>7</xdr:row>
      <xdr:rowOff>9525</xdr:rowOff>
    </xdr:to>
    <xdr:sp>
      <xdr:nvSpPr>
        <xdr:cNvPr id="102" name="Line 277"/>
        <xdr:cNvSpPr>
          <a:spLocks/>
        </xdr:cNvSpPr>
      </xdr:nvSpPr>
      <xdr:spPr>
        <a:xfrm flipH="1">
          <a:off x="3124200" y="1143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85725</xdr:rowOff>
    </xdr:from>
    <xdr:to>
      <xdr:col>5</xdr:col>
      <xdr:colOff>304800</xdr:colOff>
      <xdr:row>7</xdr:row>
      <xdr:rowOff>9525</xdr:rowOff>
    </xdr:to>
    <xdr:sp>
      <xdr:nvSpPr>
        <xdr:cNvPr id="103" name="Rectangle 278"/>
        <xdr:cNvSpPr>
          <a:spLocks/>
        </xdr:cNvSpPr>
      </xdr:nvSpPr>
      <xdr:spPr>
        <a:xfrm>
          <a:off x="3181350" y="733425"/>
          <a:ext cx="152400" cy="4095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66675</xdr:rowOff>
    </xdr:from>
    <xdr:to>
      <xdr:col>4</xdr:col>
      <xdr:colOff>609600</xdr:colOff>
      <xdr:row>8</xdr:row>
      <xdr:rowOff>28575</xdr:rowOff>
    </xdr:to>
    <xdr:sp>
      <xdr:nvSpPr>
        <xdr:cNvPr id="104" name="Oval 279"/>
        <xdr:cNvSpPr>
          <a:spLocks/>
        </xdr:cNvSpPr>
      </xdr:nvSpPr>
      <xdr:spPr>
        <a:xfrm>
          <a:off x="2438400" y="876300"/>
          <a:ext cx="514350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5</xdr:col>
      <xdr:colOff>304800</xdr:colOff>
      <xdr:row>9</xdr:row>
      <xdr:rowOff>104775</xdr:rowOff>
    </xdr:to>
    <xdr:sp>
      <xdr:nvSpPr>
        <xdr:cNvPr id="105" name="Rectangle 280"/>
        <xdr:cNvSpPr>
          <a:spLocks/>
        </xdr:cNvSpPr>
      </xdr:nvSpPr>
      <xdr:spPr>
        <a:xfrm>
          <a:off x="1685925" y="1485900"/>
          <a:ext cx="1647825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76200</xdr:rowOff>
    </xdr:from>
    <xdr:to>
      <xdr:col>4</xdr:col>
      <xdr:colOff>76200</xdr:colOff>
      <xdr:row>9</xdr:row>
      <xdr:rowOff>28575</xdr:rowOff>
    </xdr:to>
    <xdr:sp>
      <xdr:nvSpPr>
        <xdr:cNvPr id="106" name="Line 281"/>
        <xdr:cNvSpPr>
          <a:spLocks/>
        </xdr:cNvSpPr>
      </xdr:nvSpPr>
      <xdr:spPr>
        <a:xfrm flipH="1">
          <a:off x="2343150" y="1371600"/>
          <a:ext cx="762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8</xdr:row>
      <xdr:rowOff>66675</xdr:rowOff>
    </xdr:from>
    <xdr:to>
      <xdr:col>5</xdr:col>
      <xdr:colOff>28575</xdr:colOff>
      <xdr:row>9</xdr:row>
      <xdr:rowOff>28575</xdr:rowOff>
    </xdr:to>
    <xdr:sp>
      <xdr:nvSpPr>
        <xdr:cNvPr id="107" name="Line 282"/>
        <xdr:cNvSpPr>
          <a:spLocks/>
        </xdr:cNvSpPr>
      </xdr:nvSpPr>
      <xdr:spPr>
        <a:xfrm>
          <a:off x="2990850" y="1362075"/>
          <a:ext cx="66675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95250</xdr:rowOff>
    </xdr:from>
    <xdr:to>
      <xdr:col>3</xdr:col>
      <xdr:colOff>590550</xdr:colOff>
      <xdr:row>8</xdr:row>
      <xdr:rowOff>142875</xdr:rowOff>
    </xdr:to>
    <xdr:sp>
      <xdr:nvSpPr>
        <xdr:cNvPr id="108" name="Oval 283"/>
        <xdr:cNvSpPr>
          <a:spLocks/>
        </xdr:cNvSpPr>
      </xdr:nvSpPr>
      <xdr:spPr>
        <a:xfrm>
          <a:off x="1819275" y="1066800"/>
          <a:ext cx="428625" cy="3714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85725</xdr:rowOff>
    </xdr:from>
    <xdr:to>
      <xdr:col>3</xdr:col>
      <xdr:colOff>200025</xdr:colOff>
      <xdr:row>9</xdr:row>
      <xdr:rowOff>28575</xdr:rowOff>
    </xdr:to>
    <xdr:sp>
      <xdr:nvSpPr>
        <xdr:cNvPr id="109" name="Line 284"/>
        <xdr:cNvSpPr>
          <a:spLocks/>
        </xdr:cNvSpPr>
      </xdr:nvSpPr>
      <xdr:spPr>
        <a:xfrm flipH="1">
          <a:off x="1781175" y="1381125"/>
          <a:ext cx="762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533400</xdr:colOff>
      <xdr:row>8</xdr:row>
      <xdr:rowOff>76200</xdr:rowOff>
    </xdr:from>
    <xdr:to>
      <xdr:col>3</xdr:col>
      <xdr:colOff>619125</xdr:colOff>
      <xdr:row>9</xdr:row>
      <xdr:rowOff>28575</xdr:rowOff>
    </xdr:to>
    <xdr:sp>
      <xdr:nvSpPr>
        <xdr:cNvPr id="110" name="Line 285"/>
        <xdr:cNvSpPr>
          <a:spLocks/>
        </xdr:cNvSpPr>
      </xdr:nvSpPr>
      <xdr:spPr>
        <a:xfrm>
          <a:off x="2190750" y="1371600"/>
          <a:ext cx="857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4</xdr:row>
      <xdr:rowOff>85725</xdr:rowOff>
    </xdr:from>
    <xdr:to>
      <xdr:col>5</xdr:col>
      <xdr:colOff>514350</xdr:colOff>
      <xdr:row>7</xdr:row>
      <xdr:rowOff>85725</xdr:rowOff>
    </xdr:to>
    <xdr:sp>
      <xdr:nvSpPr>
        <xdr:cNvPr id="111" name="Rectangle 286"/>
        <xdr:cNvSpPr>
          <a:spLocks/>
        </xdr:cNvSpPr>
      </xdr:nvSpPr>
      <xdr:spPr>
        <a:xfrm>
          <a:off x="3419475" y="733425"/>
          <a:ext cx="123825" cy="4857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4</xdr:row>
      <xdr:rowOff>57150</xdr:rowOff>
    </xdr:from>
    <xdr:to>
      <xdr:col>5</xdr:col>
      <xdr:colOff>561975</xdr:colOff>
      <xdr:row>7</xdr:row>
      <xdr:rowOff>114300</xdr:rowOff>
    </xdr:to>
    <xdr:sp>
      <xdr:nvSpPr>
        <xdr:cNvPr id="112" name="Line 287"/>
        <xdr:cNvSpPr>
          <a:spLocks/>
        </xdr:cNvSpPr>
      </xdr:nvSpPr>
      <xdr:spPr>
        <a:xfrm>
          <a:off x="3590925" y="7048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57150</xdr:rowOff>
    </xdr:from>
    <xdr:to>
      <xdr:col>3</xdr:col>
      <xdr:colOff>447675</xdr:colOff>
      <xdr:row>8</xdr:row>
      <xdr:rowOff>28575</xdr:rowOff>
    </xdr:to>
    <xdr:sp>
      <xdr:nvSpPr>
        <xdr:cNvPr id="113" name="Oval 288"/>
        <xdr:cNvSpPr>
          <a:spLocks/>
        </xdr:cNvSpPr>
      </xdr:nvSpPr>
      <xdr:spPr>
        <a:xfrm>
          <a:off x="1962150" y="1190625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6</xdr:row>
      <xdr:rowOff>66675</xdr:rowOff>
    </xdr:from>
    <xdr:to>
      <xdr:col>4</xdr:col>
      <xdr:colOff>419100</xdr:colOff>
      <xdr:row>7</xdr:row>
      <xdr:rowOff>38100</xdr:rowOff>
    </xdr:to>
    <xdr:sp>
      <xdr:nvSpPr>
        <xdr:cNvPr id="114" name="Oval 289"/>
        <xdr:cNvSpPr>
          <a:spLocks/>
        </xdr:cNvSpPr>
      </xdr:nvSpPr>
      <xdr:spPr>
        <a:xfrm>
          <a:off x="2609850" y="1038225"/>
          <a:ext cx="1524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66675</xdr:rowOff>
    </xdr:from>
    <xdr:to>
      <xdr:col>4</xdr:col>
      <xdr:colOff>342900</xdr:colOff>
      <xdr:row>7</xdr:row>
      <xdr:rowOff>57150</xdr:rowOff>
    </xdr:to>
    <xdr:sp>
      <xdr:nvSpPr>
        <xdr:cNvPr id="115" name="Line 290"/>
        <xdr:cNvSpPr>
          <a:spLocks/>
        </xdr:cNvSpPr>
      </xdr:nvSpPr>
      <xdr:spPr>
        <a:xfrm flipV="1">
          <a:off x="2000250" y="1038225"/>
          <a:ext cx="68580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7</xdr:row>
      <xdr:rowOff>28575</xdr:rowOff>
    </xdr:from>
    <xdr:to>
      <xdr:col>4</xdr:col>
      <xdr:colOff>361950</xdr:colOff>
      <xdr:row>8</xdr:row>
      <xdr:rowOff>28575</xdr:rowOff>
    </xdr:to>
    <xdr:sp>
      <xdr:nvSpPr>
        <xdr:cNvPr id="116" name="Line 291"/>
        <xdr:cNvSpPr>
          <a:spLocks/>
        </xdr:cNvSpPr>
      </xdr:nvSpPr>
      <xdr:spPr>
        <a:xfrm flipV="1">
          <a:off x="2047875" y="1162050"/>
          <a:ext cx="6572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85725</xdr:rowOff>
    </xdr:from>
    <xdr:to>
      <xdr:col>6</xdr:col>
      <xdr:colOff>257175</xdr:colOff>
      <xdr:row>4</xdr:row>
      <xdr:rowOff>85725</xdr:rowOff>
    </xdr:to>
    <xdr:sp>
      <xdr:nvSpPr>
        <xdr:cNvPr id="117" name="Line 292"/>
        <xdr:cNvSpPr>
          <a:spLocks/>
        </xdr:cNvSpPr>
      </xdr:nvSpPr>
      <xdr:spPr>
        <a:xfrm>
          <a:off x="3657600" y="73342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7</xdr:row>
      <xdr:rowOff>85725</xdr:rowOff>
    </xdr:from>
    <xdr:to>
      <xdr:col>6</xdr:col>
      <xdr:colOff>266700</xdr:colOff>
      <xdr:row>7</xdr:row>
      <xdr:rowOff>85725</xdr:rowOff>
    </xdr:to>
    <xdr:sp>
      <xdr:nvSpPr>
        <xdr:cNvPr id="118" name="Line 293"/>
        <xdr:cNvSpPr>
          <a:spLocks/>
        </xdr:cNvSpPr>
      </xdr:nvSpPr>
      <xdr:spPr>
        <a:xfrm>
          <a:off x="3648075" y="1219200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85725</xdr:rowOff>
    </xdr:from>
    <xdr:to>
      <xdr:col>6</xdr:col>
      <xdr:colOff>219075</xdr:colOff>
      <xdr:row>7</xdr:row>
      <xdr:rowOff>85725</xdr:rowOff>
    </xdr:to>
    <xdr:sp>
      <xdr:nvSpPr>
        <xdr:cNvPr id="119" name="Line 294"/>
        <xdr:cNvSpPr>
          <a:spLocks/>
        </xdr:cNvSpPr>
      </xdr:nvSpPr>
      <xdr:spPr>
        <a:xfrm>
          <a:off x="3933825" y="73342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3</xdr:row>
      <xdr:rowOff>0</xdr:rowOff>
    </xdr:from>
    <xdr:to>
      <xdr:col>2</xdr:col>
      <xdr:colOff>457200</xdr:colOff>
      <xdr:row>16</xdr:row>
      <xdr:rowOff>161925</xdr:rowOff>
    </xdr:to>
    <xdr:sp>
      <xdr:nvSpPr>
        <xdr:cNvPr id="120" name="Rectangle 295"/>
        <xdr:cNvSpPr>
          <a:spLocks/>
        </xdr:cNvSpPr>
      </xdr:nvSpPr>
      <xdr:spPr>
        <a:xfrm>
          <a:off x="1247775" y="485775"/>
          <a:ext cx="180975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</xdr:row>
      <xdr:rowOff>47625</xdr:rowOff>
    </xdr:from>
    <xdr:to>
      <xdr:col>2</xdr:col>
      <xdr:colOff>628650</xdr:colOff>
      <xdr:row>3</xdr:row>
      <xdr:rowOff>152400</xdr:rowOff>
    </xdr:to>
    <xdr:sp>
      <xdr:nvSpPr>
        <xdr:cNvPr id="121" name="Line 296"/>
        <xdr:cNvSpPr>
          <a:spLocks/>
        </xdr:cNvSpPr>
      </xdr:nvSpPr>
      <xdr:spPr>
        <a:xfrm>
          <a:off x="1485900" y="5334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9525</xdr:rowOff>
    </xdr:from>
    <xdr:to>
      <xdr:col>2</xdr:col>
      <xdr:colOff>628650</xdr:colOff>
      <xdr:row>4</xdr:row>
      <xdr:rowOff>114300</xdr:rowOff>
    </xdr:to>
    <xdr:sp>
      <xdr:nvSpPr>
        <xdr:cNvPr id="122" name="Line 297"/>
        <xdr:cNvSpPr>
          <a:spLocks/>
        </xdr:cNvSpPr>
      </xdr:nvSpPr>
      <xdr:spPr>
        <a:xfrm flipV="1">
          <a:off x="1485900" y="65722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5</xdr:row>
      <xdr:rowOff>47625</xdr:rowOff>
    </xdr:from>
    <xdr:to>
      <xdr:col>2</xdr:col>
      <xdr:colOff>628650</xdr:colOff>
      <xdr:row>5</xdr:row>
      <xdr:rowOff>152400</xdr:rowOff>
    </xdr:to>
    <xdr:sp>
      <xdr:nvSpPr>
        <xdr:cNvPr id="123" name="Line 298"/>
        <xdr:cNvSpPr>
          <a:spLocks/>
        </xdr:cNvSpPr>
      </xdr:nvSpPr>
      <xdr:spPr>
        <a:xfrm>
          <a:off x="1485900" y="85725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6</xdr:row>
      <xdr:rowOff>9525</xdr:rowOff>
    </xdr:from>
    <xdr:to>
      <xdr:col>2</xdr:col>
      <xdr:colOff>628650</xdr:colOff>
      <xdr:row>6</xdr:row>
      <xdr:rowOff>114300</xdr:rowOff>
    </xdr:to>
    <xdr:sp>
      <xdr:nvSpPr>
        <xdr:cNvPr id="124" name="Line 299"/>
        <xdr:cNvSpPr>
          <a:spLocks/>
        </xdr:cNvSpPr>
      </xdr:nvSpPr>
      <xdr:spPr>
        <a:xfrm flipV="1">
          <a:off x="1485900" y="98107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7</xdr:row>
      <xdr:rowOff>47625</xdr:rowOff>
    </xdr:from>
    <xdr:to>
      <xdr:col>2</xdr:col>
      <xdr:colOff>628650</xdr:colOff>
      <xdr:row>7</xdr:row>
      <xdr:rowOff>152400</xdr:rowOff>
    </xdr:to>
    <xdr:sp>
      <xdr:nvSpPr>
        <xdr:cNvPr id="125" name="Line 300"/>
        <xdr:cNvSpPr>
          <a:spLocks/>
        </xdr:cNvSpPr>
      </xdr:nvSpPr>
      <xdr:spPr>
        <a:xfrm>
          <a:off x="1485900" y="1181100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8</xdr:row>
      <xdr:rowOff>9525</xdr:rowOff>
    </xdr:from>
    <xdr:to>
      <xdr:col>2</xdr:col>
      <xdr:colOff>628650</xdr:colOff>
      <xdr:row>8</xdr:row>
      <xdr:rowOff>114300</xdr:rowOff>
    </xdr:to>
    <xdr:sp>
      <xdr:nvSpPr>
        <xdr:cNvPr id="126" name="Line 301"/>
        <xdr:cNvSpPr>
          <a:spLocks/>
        </xdr:cNvSpPr>
      </xdr:nvSpPr>
      <xdr:spPr>
        <a:xfrm flipV="1">
          <a:off x="1485900" y="130492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0</xdr:rowOff>
    </xdr:from>
    <xdr:to>
      <xdr:col>2</xdr:col>
      <xdr:colOff>628650</xdr:colOff>
      <xdr:row>9</xdr:row>
      <xdr:rowOff>104775</xdr:rowOff>
    </xdr:to>
    <xdr:sp>
      <xdr:nvSpPr>
        <xdr:cNvPr id="127" name="Line 302"/>
        <xdr:cNvSpPr>
          <a:spLocks/>
        </xdr:cNvSpPr>
      </xdr:nvSpPr>
      <xdr:spPr>
        <a:xfrm>
          <a:off x="1485900" y="1457325"/>
          <a:ext cx="11430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428625</xdr:colOff>
      <xdr:row>16</xdr:row>
      <xdr:rowOff>161925</xdr:rowOff>
    </xdr:to>
    <xdr:sp>
      <xdr:nvSpPr>
        <xdr:cNvPr id="128" name="Rectangle 303"/>
        <xdr:cNvSpPr>
          <a:spLocks/>
        </xdr:cNvSpPr>
      </xdr:nvSpPr>
      <xdr:spPr>
        <a:xfrm>
          <a:off x="1285875" y="485775"/>
          <a:ext cx="114300" cy="22669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0</xdr:rowOff>
    </xdr:from>
    <xdr:to>
      <xdr:col>6</xdr:col>
      <xdr:colOff>133350</xdr:colOff>
      <xdr:row>6</xdr:row>
      <xdr:rowOff>47625</xdr:rowOff>
    </xdr:to>
    <xdr:sp>
      <xdr:nvSpPr>
        <xdr:cNvPr id="129" name="Line 304"/>
        <xdr:cNvSpPr>
          <a:spLocks/>
        </xdr:cNvSpPr>
      </xdr:nvSpPr>
      <xdr:spPr>
        <a:xfrm>
          <a:off x="3790950" y="9715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0</xdr:rowOff>
    </xdr:from>
    <xdr:to>
      <xdr:col>6</xdr:col>
      <xdr:colOff>114300</xdr:colOff>
      <xdr:row>6</xdr:row>
      <xdr:rowOff>47625</xdr:rowOff>
    </xdr:to>
    <xdr:sp>
      <xdr:nvSpPr>
        <xdr:cNvPr id="130" name="Line 305"/>
        <xdr:cNvSpPr>
          <a:spLocks/>
        </xdr:cNvSpPr>
      </xdr:nvSpPr>
      <xdr:spPr>
        <a:xfrm flipH="1">
          <a:off x="3781425" y="971550"/>
          <a:ext cx="571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371475</xdr:colOff>
      <xdr:row>23</xdr:row>
      <xdr:rowOff>19050</xdr:rowOff>
    </xdr:from>
    <xdr:to>
      <xdr:col>5</xdr:col>
      <xdr:colOff>523875</xdr:colOff>
      <xdr:row>26</xdr:row>
      <xdr:rowOff>9525</xdr:rowOff>
    </xdr:to>
    <xdr:sp>
      <xdr:nvSpPr>
        <xdr:cNvPr id="131" name="Rectangle 306"/>
        <xdr:cNvSpPr>
          <a:spLocks/>
        </xdr:cNvSpPr>
      </xdr:nvSpPr>
      <xdr:spPr>
        <a:xfrm>
          <a:off x="3400425" y="3743325"/>
          <a:ext cx="152400" cy="4762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571500</xdr:colOff>
      <xdr:row>22</xdr:row>
      <xdr:rowOff>152400</xdr:rowOff>
    </xdr:from>
    <xdr:to>
      <xdr:col>5</xdr:col>
      <xdr:colOff>571500</xdr:colOff>
      <xdr:row>26</xdr:row>
      <xdr:rowOff>38100</xdr:rowOff>
    </xdr:to>
    <xdr:sp>
      <xdr:nvSpPr>
        <xdr:cNvPr id="132" name="Line 307"/>
        <xdr:cNvSpPr>
          <a:spLocks/>
        </xdr:cNvSpPr>
      </xdr:nvSpPr>
      <xdr:spPr>
        <a:xfrm>
          <a:off x="3600450" y="371475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27</xdr:row>
      <xdr:rowOff>114300</xdr:rowOff>
    </xdr:from>
    <xdr:to>
      <xdr:col>10</xdr:col>
      <xdr:colOff>333375</xdr:colOff>
      <xdr:row>28</xdr:row>
      <xdr:rowOff>152400</xdr:rowOff>
    </xdr:to>
    <xdr:sp fLocksText="0">
      <xdr:nvSpPr>
        <xdr:cNvPr id="133" name="Text Box 308"/>
        <xdr:cNvSpPr txBox="1">
          <a:spLocks noChangeArrowheads="1"/>
        </xdr:cNvSpPr>
      </xdr:nvSpPr>
      <xdr:spPr>
        <a:xfrm>
          <a:off x="6705600" y="4486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57150</xdr:rowOff>
    </xdr:from>
    <xdr:to>
      <xdr:col>10</xdr:col>
      <xdr:colOff>561975</xdr:colOff>
      <xdr:row>23</xdr:row>
      <xdr:rowOff>142875</xdr:rowOff>
    </xdr:to>
    <xdr:sp>
      <xdr:nvSpPr>
        <xdr:cNvPr id="134" name="AutoShape 309"/>
        <xdr:cNvSpPr>
          <a:spLocks/>
        </xdr:cNvSpPr>
      </xdr:nvSpPr>
      <xdr:spPr>
        <a:xfrm>
          <a:off x="6705600" y="3781425"/>
          <a:ext cx="314325" cy="85725"/>
        </a:xfrm>
        <a:prstGeom prst="rightArrow">
          <a:avLst>
            <a:gd name="adj1" fmla="val 25000"/>
            <a:gd name="adj2" fmla="val -25000"/>
          </a:avLst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15</xdr:row>
      <xdr:rowOff>19050</xdr:rowOff>
    </xdr:from>
    <xdr:to>
      <xdr:col>9</xdr:col>
      <xdr:colOff>523875</xdr:colOff>
      <xdr:row>15</xdr:row>
      <xdr:rowOff>133350</xdr:rowOff>
    </xdr:to>
    <xdr:sp>
      <xdr:nvSpPr>
        <xdr:cNvPr id="135" name="AutoShape 310"/>
        <xdr:cNvSpPr>
          <a:spLocks/>
        </xdr:cNvSpPr>
      </xdr:nvSpPr>
      <xdr:spPr>
        <a:xfrm>
          <a:off x="5943600" y="2447925"/>
          <a:ext cx="352425" cy="114300"/>
        </a:xfrm>
        <a:prstGeom prst="rightArrow">
          <a:avLst>
            <a:gd name="adj1" fmla="val 25000"/>
            <a:gd name="adj2" fmla="val -25000"/>
          </a:avLst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561975</xdr:colOff>
      <xdr:row>6</xdr:row>
      <xdr:rowOff>38100</xdr:rowOff>
    </xdr:from>
    <xdr:to>
      <xdr:col>7</xdr:col>
      <xdr:colOff>228600</xdr:colOff>
      <xdr:row>6</xdr:row>
      <xdr:rowOff>133350</xdr:rowOff>
    </xdr:to>
    <xdr:sp>
      <xdr:nvSpPr>
        <xdr:cNvPr id="136" name="AutoShape 311"/>
        <xdr:cNvSpPr>
          <a:spLocks/>
        </xdr:cNvSpPr>
      </xdr:nvSpPr>
      <xdr:spPr>
        <a:xfrm>
          <a:off x="4276725" y="1009650"/>
          <a:ext cx="352425" cy="95250"/>
        </a:xfrm>
        <a:prstGeom prst="rightArrow">
          <a:avLst>
            <a:gd name="adj1" fmla="val 25000"/>
            <a:gd name="adj2" fmla="val -25000"/>
          </a:avLst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352425</xdr:colOff>
      <xdr:row>10</xdr:row>
      <xdr:rowOff>0</xdr:rowOff>
    </xdr:from>
    <xdr:to>
      <xdr:col>13</xdr:col>
      <xdr:colOff>342900</xdr:colOff>
      <xdr:row>10</xdr:row>
      <xdr:rowOff>0</xdr:rowOff>
    </xdr:to>
    <xdr:sp>
      <xdr:nvSpPr>
        <xdr:cNvPr id="137" name="Line 312"/>
        <xdr:cNvSpPr>
          <a:spLocks/>
        </xdr:cNvSpPr>
      </xdr:nvSpPr>
      <xdr:spPr>
        <a:xfrm flipH="1">
          <a:off x="7496175" y="1619250"/>
          <a:ext cx="13620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114300</xdr:colOff>
      <xdr:row>10</xdr:row>
      <xdr:rowOff>0</xdr:rowOff>
    </xdr:from>
    <xdr:to>
      <xdr:col>7</xdr:col>
      <xdr:colOff>114300</xdr:colOff>
      <xdr:row>11</xdr:row>
      <xdr:rowOff>95250</xdr:rowOff>
    </xdr:to>
    <xdr:sp>
      <xdr:nvSpPr>
        <xdr:cNvPr id="138" name="Line 313"/>
        <xdr:cNvSpPr>
          <a:spLocks/>
        </xdr:cNvSpPr>
      </xdr:nvSpPr>
      <xdr:spPr>
        <a:xfrm flipV="1">
          <a:off x="4514850" y="16192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8</xdr:row>
      <xdr:rowOff>133350</xdr:rowOff>
    </xdr:from>
    <xdr:to>
      <xdr:col>7</xdr:col>
      <xdr:colOff>228600</xdr:colOff>
      <xdr:row>9</xdr:row>
      <xdr:rowOff>152400</xdr:rowOff>
    </xdr:to>
    <xdr:sp>
      <xdr:nvSpPr>
        <xdr:cNvPr id="139" name="Rectangle 314"/>
        <xdr:cNvSpPr>
          <a:spLocks/>
        </xdr:cNvSpPr>
      </xdr:nvSpPr>
      <xdr:spPr>
        <a:xfrm>
          <a:off x="4000500" y="1428750"/>
          <a:ext cx="62865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9</xdr:row>
      <xdr:rowOff>0</xdr:rowOff>
    </xdr:from>
    <xdr:to>
      <xdr:col>7</xdr:col>
      <xdr:colOff>228600</xdr:colOff>
      <xdr:row>9</xdr:row>
      <xdr:rowOff>114300</xdr:rowOff>
    </xdr:to>
    <xdr:sp>
      <xdr:nvSpPr>
        <xdr:cNvPr id="140" name="Rectangle 315"/>
        <xdr:cNvSpPr>
          <a:spLocks/>
        </xdr:cNvSpPr>
      </xdr:nvSpPr>
      <xdr:spPr>
        <a:xfrm>
          <a:off x="4000500" y="1457325"/>
          <a:ext cx="628650" cy="1143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8</xdr:row>
      <xdr:rowOff>133350</xdr:rowOff>
    </xdr:from>
    <xdr:to>
      <xdr:col>7</xdr:col>
      <xdr:colOff>257175</xdr:colOff>
      <xdr:row>8</xdr:row>
      <xdr:rowOff>133350</xdr:rowOff>
    </xdr:to>
    <xdr:sp>
      <xdr:nvSpPr>
        <xdr:cNvPr id="141" name="Line 316"/>
        <xdr:cNvSpPr>
          <a:spLocks/>
        </xdr:cNvSpPr>
      </xdr:nvSpPr>
      <xdr:spPr>
        <a:xfrm>
          <a:off x="3952875" y="14287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0</xdr:rowOff>
    </xdr:from>
    <xdr:to>
      <xdr:col>4</xdr:col>
      <xdr:colOff>438150</xdr:colOff>
      <xdr:row>4</xdr:row>
      <xdr:rowOff>95250</xdr:rowOff>
    </xdr:to>
    <xdr:sp>
      <xdr:nvSpPr>
        <xdr:cNvPr id="142" name="Line 317"/>
        <xdr:cNvSpPr>
          <a:spLocks/>
        </xdr:cNvSpPr>
      </xdr:nvSpPr>
      <xdr:spPr>
        <a:xfrm flipV="1">
          <a:off x="2781300" y="48577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2</xdr:row>
      <xdr:rowOff>0</xdr:rowOff>
    </xdr:from>
    <xdr:to>
      <xdr:col>4</xdr:col>
      <xdr:colOff>561975</xdr:colOff>
      <xdr:row>2</xdr:row>
      <xdr:rowOff>114300</xdr:rowOff>
    </xdr:to>
    <xdr:sp>
      <xdr:nvSpPr>
        <xdr:cNvPr id="143" name="Rectangle 318"/>
        <xdr:cNvSpPr>
          <a:spLocks/>
        </xdr:cNvSpPr>
      </xdr:nvSpPr>
      <xdr:spPr>
        <a:xfrm>
          <a:off x="2276475" y="323850"/>
          <a:ext cx="628650" cy="1143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590550</xdr:colOff>
      <xdr:row>1</xdr:row>
      <xdr:rowOff>133350</xdr:rowOff>
    </xdr:from>
    <xdr:to>
      <xdr:col>4</xdr:col>
      <xdr:colOff>609600</xdr:colOff>
      <xdr:row>1</xdr:row>
      <xdr:rowOff>133350</xdr:rowOff>
    </xdr:to>
    <xdr:sp>
      <xdr:nvSpPr>
        <xdr:cNvPr id="144" name="Line 319"/>
        <xdr:cNvSpPr>
          <a:spLocks/>
        </xdr:cNvSpPr>
      </xdr:nvSpPr>
      <xdr:spPr>
        <a:xfrm>
          <a:off x="2247900" y="2952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10</xdr:row>
      <xdr:rowOff>0</xdr:rowOff>
    </xdr:from>
    <xdr:to>
      <xdr:col>6</xdr:col>
      <xdr:colOff>285750</xdr:colOff>
      <xdr:row>13</xdr:row>
      <xdr:rowOff>133350</xdr:rowOff>
    </xdr:to>
    <xdr:sp>
      <xdr:nvSpPr>
        <xdr:cNvPr id="145" name="Line 320"/>
        <xdr:cNvSpPr>
          <a:spLocks/>
        </xdr:cNvSpPr>
      </xdr:nvSpPr>
      <xdr:spPr>
        <a:xfrm>
          <a:off x="4000500" y="1619250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3</xdr:row>
      <xdr:rowOff>0</xdr:rowOff>
    </xdr:from>
    <xdr:to>
      <xdr:col>3</xdr:col>
      <xdr:colOff>619125</xdr:colOff>
      <xdr:row>6</xdr:row>
      <xdr:rowOff>133350</xdr:rowOff>
    </xdr:to>
    <xdr:sp>
      <xdr:nvSpPr>
        <xdr:cNvPr id="146" name="Line 321"/>
        <xdr:cNvSpPr>
          <a:spLocks/>
        </xdr:cNvSpPr>
      </xdr:nvSpPr>
      <xdr:spPr>
        <a:xfrm>
          <a:off x="2276475" y="485775"/>
          <a:ext cx="0" cy="619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3</xdr:row>
      <xdr:rowOff>28575</xdr:rowOff>
    </xdr:from>
    <xdr:to>
      <xdr:col>13</xdr:col>
      <xdr:colOff>314325</xdr:colOff>
      <xdr:row>9</xdr:row>
      <xdr:rowOff>123825</xdr:rowOff>
    </xdr:to>
    <xdr:sp>
      <xdr:nvSpPr>
        <xdr:cNvPr id="147" name="Freeform 322"/>
        <xdr:cNvSpPr>
          <a:spLocks/>
        </xdr:cNvSpPr>
      </xdr:nvSpPr>
      <xdr:spPr>
        <a:xfrm>
          <a:off x="8220075" y="514350"/>
          <a:ext cx="609600" cy="1066800"/>
        </a:xfrm>
        <a:custGeom>
          <a:pathLst/>
        </a:cu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3</xdr:row>
      <xdr:rowOff>95250</xdr:rowOff>
    </xdr:from>
    <xdr:to>
      <xdr:col>5</xdr:col>
      <xdr:colOff>676275</xdr:colOff>
      <xdr:row>4</xdr:row>
      <xdr:rowOff>57150</xdr:rowOff>
    </xdr:to>
    <xdr:sp>
      <xdr:nvSpPr>
        <xdr:cNvPr id="148" name="Freeform 323"/>
        <xdr:cNvSpPr>
          <a:spLocks/>
        </xdr:cNvSpPr>
      </xdr:nvSpPr>
      <xdr:spPr>
        <a:xfrm>
          <a:off x="3371850" y="581025"/>
          <a:ext cx="333375" cy="1238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114300</xdr:colOff>
      <xdr:row>17</xdr:row>
      <xdr:rowOff>28575</xdr:rowOff>
    </xdr:from>
    <xdr:to>
      <xdr:col>3</xdr:col>
      <xdr:colOff>180975</xdr:colOff>
      <xdr:row>17</xdr:row>
      <xdr:rowOff>85725</xdr:rowOff>
    </xdr:to>
    <xdr:sp>
      <xdr:nvSpPr>
        <xdr:cNvPr id="149" name="Oval 324"/>
        <xdr:cNvSpPr>
          <a:spLocks/>
        </xdr:cNvSpPr>
      </xdr:nvSpPr>
      <xdr:spPr>
        <a:xfrm>
          <a:off x="1771650" y="2781300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17</xdr:row>
      <xdr:rowOff>28575</xdr:rowOff>
    </xdr:from>
    <xdr:to>
      <xdr:col>7</xdr:col>
      <xdr:colOff>561975</xdr:colOff>
      <xdr:row>17</xdr:row>
      <xdr:rowOff>85725</xdr:rowOff>
    </xdr:to>
    <xdr:sp>
      <xdr:nvSpPr>
        <xdr:cNvPr id="150" name="Oval 325"/>
        <xdr:cNvSpPr>
          <a:spLocks/>
        </xdr:cNvSpPr>
      </xdr:nvSpPr>
      <xdr:spPr>
        <a:xfrm>
          <a:off x="4895850" y="2781300"/>
          <a:ext cx="66675" cy="571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25</xdr:row>
      <xdr:rowOff>9525</xdr:rowOff>
    </xdr:from>
    <xdr:to>
      <xdr:col>9</xdr:col>
      <xdr:colOff>657225</xdr:colOff>
      <xdr:row>25</xdr:row>
      <xdr:rowOff>142875</xdr:rowOff>
    </xdr:to>
    <xdr:sp>
      <xdr:nvSpPr>
        <xdr:cNvPr id="151" name="AutoShape 326"/>
        <xdr:cNvSpPr>
          <a:spLocks/>
        </xdr:cNvSpPr>
      </xdr:nvSpPr>
      <xdr:spPr>
        <a:xfrm>
          <a:off x="6257925" y="4057650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26</xdr:row>
      <xdr:rowOff>9525</xdr:rowOff>
    </xdr:from>
    <xdr:to>
      <xdr:col>9</xdr:col>
      <xdr:colOff>657225</xdr:colOff>
      <xdr:row>26</xdr:row>
      <xdr:rowOff>142875</xdr:rowOff>
    </xdr:to>
    <xdr:sp>
      <xdr:nvSpPr>
        <xdr:cNvPr id="152" name="AutoShape 327"/>
        <xdr:cNvSpPr>
          <a:spLocks/>
        </xdr:cNvSpPr>
      </xdr:nvSpPr>
      <xdr:spPr>
        <a:xfrm>
          <a:off x="6257925" y="421957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9525</xdr:rowOff>
    </xdr:from>
    <xdr:to>
      <xdr:col>9</xdr:col>
      <xdr:colOff>657225</xdr:colOff>
      <xdr:row>27</xdr:row>
      <xdr:rowOff>142875</xdr:rowOff>
    </xdr:to>
    <xdr:sp>
      <xdr:nvSpPr>
        <xdr:cNvPr id="153" name="AutoShape 328"/>
        <xdr:cNvSpPr>
          <a:spLocks/>
        </xdr:cNvSpPr>
      </xdr:nvSpPr>
      <xdr:spPr>
        <a:xfrm>
          <a:off x="6257925" y="4381500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9525</xdr:rowOff>
    </xdr:from>
    <xdr:to>
      <xdr:col>9</xdr:col>
      <xdr:colOff>657225</xdr:colOff>
      <xdr:row>28</xdr:row>
      <xdr:rowOff>142875</xdr:rowOff>
    </xdr:to>
    <xdr:sp>
      <xdr:nvSpPr>
        <xdr:cNvPr id="154" name="AutoShape 329"/>
        <xdr:cNvSpPr>
          <a:spLocks/>
        </xdr:cNvSpPr>
      </xdr:nvSpPr>
      <xdr:spPr>
        <a:xfrm>
          <a:off x="6257925" y="4543425"/>
          <a:ext cx="171450" cy="133350"/>
        </a:xfrm>
        <a:prstGeom prst="star4">
          <a:avLst>
            <a:gd name="adj" fmla="val -12500"/>
          </a:avLst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28575</xdr:rowOff>
    </xdr:from>
    <xdr:to>
      <xdr:col>6</xdr:col>
      <xdr:colOff>66675</xdr:colOff>
      <xdr:row>13</xdr:row>
      <xdr:rowOff>104775</xdr:rowOff>
    </xdr:to>
    <xdr:sp>
      <xdr:nvSpPr>
        <xdr:cNvPr id="155" name="AutoShape 330"/>
        <xdr:cNvSpPr>
          <a:spLocks/>
        </xdr:cNvSpPr>
      </xdr:nvSpPr>
      <xdr:spPr>
        <a:xfrm>
          <a:off x="3609975" y="2133600"/>
          <a:ext cx="17145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6</xdr:row>
      <xdr:rowOff>28575</xdr:rowOff>
    </xdr:from>
    <xdr:to>
      <xdr:col>3</xdr:col>
      <xdr:colOff>457200</xdr:colOff>
      <xdr:row>6</xdr:row>
      <xdr:rowOff>104775</xdr:rowOff>
    </xdr:to>
    <xdr:sp>
      <xdr:nvSpPr>
        <xdr:cNvPr id="156" name="AutoShape 331"/>
        <xdr:cNvSpPr>
          <a:spLocks/>
        </xdr:cNvSpPr>
      </xdr:nvSpPr>
      <xdr:spPr>
        <a:xfrm>
          <a:off x="1943100" y="1000125"/>
          <a:ext cx="171450" cy="762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2</xdr:col>
      <xdr:colOff>457200</xdr:colOff>
      <xdr:row>10</xdr:row>
      <xdr:rowOff>0</xdr:rowOff>
    </xdr:to>
    <xdr:sp>
      <xdr:nvSpPr>
        <xdr:cNvPr id="157" name="Line 332"/>
        <xdr:cNvSpPr>
          <a:spLocks/>
        </xdr:cNvSpPr>
      </xdr:nvSpPr>
      <xdr:spPr>
        <a:xfrm>
          <a:off x="1247775" y="1619250"/>
          <a:ext cx="180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2</xdr:row>
      <xdr:rowOff>123825</xdr:rowOff>
    </xdr:from>
    <xdr:to>
      <xdr:col>2</xdr:col>
      <xdr:colOff>457200</xdr:colOff>
      <xdr:row>17</xdr:row>
      <xdr:rowOff>57150</xdr:rowOff>
    </xdr:to>
    <xdr:sp>
      <xdr:nvSpPr>
        <xdr:cNvPr id="158" name="Line 333"/>
        <xdr:cNvSpPr>
          <a:spLocks/>
        </xdr:cNvSpPr>
      </xdr:nvSpPr>
      <xdr:spPr>
        <a:xfrm>
          <a:off x="1428750" y="447675"/>
          <a:ext cx="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20</xdr:row>
      <xdr:rowOff>133350</xdr:rowOff>
    </xdr:from>
    <xdr:to>
      <xdr:col>2</xdr:col>
      <xdr:colOff>476250</xdr:colOff>
      <xdr:row>28</xdr:row>
      <xdr:rowOff>47625</xdr:rowOff>
    </xdr:to>
    <xdr:sp>
      <xdr:nvSpPr>
        <xdr:cNvPr id="159" name="Line 334"/>
        <xdr:cNvSpPr>
          <a:spLocks/>
        </xdr:cNvSpPr>
      </xdr:nvSpPr>
      <xdr:spPr>
        <a:xfrm>
          <a:off x="1447800" y="3371850"/>
          <a:ext cx="0" cy="1209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104775</xdr:rowOff>
    </xdr:from>
    <xdr:to>
      <xdr:col>5</xdr:col>
      <xdr:colOff>257175</xdr:colOff>
      <xdr:row>9</xdr:row>
      <xdr:rowOff>152400</xdr:rowOff>
    </xdr:to>
    <xdr:sp>
      <xdr:nvSpPr>
        <xdr:cNvPr id="160" name="Rectangle 335"/>
        <xdr:cNvSpPr>
          <a:spLocks/>
        </xdr:cNvSpPr>
      </xdr:nvSpPr>
      <xdr:spPr>
        <a:xfrm>
          <a:off x="3190875" y="1562100"/>
          <a:ext cx="95250" cy="476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9</xdr:row>
      <xdr:rowOff>104775</xdr:rowOff>
    </xdr:from>
    <xdr:to>
      <xdr:col>3</xdr:col>
      <xdr:colOff>180975</xdr:colOff>
      <xdr:row>9</xdr:row>
      <xdr:rowOff>152400</xdr:rowOff>
    </xdr:to>
    <xdr:sp>
      <xdr:nvSpPr>
        <xdr:cNvPr id="161" name="Rectangle 336"/>
        <xdr:cNvSpPr>
          <a:spLocks/>
        </xdr:cNvSpPr>
      </xdr:nvSpPr>
      <xdr:spPr>
        <a:xfrm>
          <a:off x="1743075" y="1562100"/>
          <a:ext cx="95250" cy="476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114300</xdr:rowOff>
    </xdr:from>
    <xdr:to>
      <xdr:col>5</xdr:col>
      <xdr:colOff>523875</xdr:colOff>
      <xdr:row>16</xdr:row>
      <xdr:rowOff>161925</xdr:rowOff>
    </xdr:to>
    <xdr:sp>
      <xdr:nvSpPr>
        <xdr:cNvPr id="162" name="Rectangle 337"/>
        <xdr:cNvSpPr>
          <a:spLocks/>
        </xdr:cNvSpPr>
      </xdr:nvSpPr>
      <xdr:spPr>
        <a:xfrm>
          <a:off x="3457575" y="2705100"/>
          <a:ext cx="95250" cy="4762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16</xdr:row>
      <xdr:rowOff>114300</xdr:rowOff>
    </xdr:from>
    <xdr:to>
      <xdr:col>7</xdr:col>
      <xdr:colOff>600075</xdr:colOff>
      <xdr:row>16</xdr:row>
      <xdr:rowOff>161925</xdr:rowOff>
    </xdr:to>
    <xdr:sp>
      <xdr:nvSpPr>
        <xdr:cNvPr id="163" name="Rectangle 338"/>
        <xdr:cNvSpPr>
          <a:spLocks/>
        </xdr:cNvSpPr>
      </xdr:nvSpPr>
      <xdr:spPr>
        <a:xfrm>
          <a:off x="4905375" y="2705100"/>
          <a:ext cx="95250" cy="47625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104775</xdr:colOff>
      <xdr:row>16</xdr:row>
      <xdr:rowOff>161925</xdr:rowOff>
    </xdr:to>
    <xdr:sp>
      <xdr:nvSpPr>
        <xdr:cNvPr id="164" name="Rectangle 339"/>
        <xdr:cNvSpPr>
          <a:spLocks/>
        </xdr:cNvSpPr>
      </xdr:nvSpPr>
      <xdr:spPr>
        <a:xfrm>
          <a:off x="1714500" y="1619250"/>
          <a:ext cx="57150" cy="11334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133350</xdr:rowOff>
    </xdr:from>
    <xdr:to>
      <xdr:col>6</xdr:col>
      <xdr:colOff>161925</xdr:colOff>
      <xdr:row>3</xdr:row>
      <xdr:rowOff>28575</xdr:rowOff>
    </xdr:to>
    <xdr:sp>
      <xdr:nvSpPr>
        <xdr:cNvPr id="165" name="AutoShape 340"/>
        <xdr:cNvSpPr>
          <a:spLocks/>
        </xdr:cNvSpPr>
      </xdr:nvSpPr>
      <xdr:spPr>
        <a:xfrm>
          <a:off x="3514725" y="133350"/>
          <a:ext cx="361950" cy="38100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133350</xdr:rowOff>
    </xdr:from>
    <xdr:to>
      <xdr:col>4</xdr:col>
      <xdr:colOff>504825</xdr:colOff>
      <xdr:row>6</xdr:row>
      <xdr:rowOff>133350</xdr:rowOff>
    </xdr:to>
    <xdr:sp>
      <xdr:nvSpPr>
        <xdr:cNvPr id="166" name="Line 341"/>
        <xdr:cNvSpPr>
          <a:spLocks/>
        </xdr:cNvSpPr>
      </xdr:nvSpPr>
      <xdr:spPr>
        <a:xfrm>
          <a:off x="2524125" y="110490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4</xdr:col>
      <xdr:colOff>352425</xdr:colOff>
      <xdr:row>7</xdr:row>
      <xdr:rowOff>152400</xdr:rowOff>
    </xdr:to>
    <xdr:sp>
      <xdr:nvSpPr>
        <xdr:cNvPr id="167" name="Line 342"/>
        <xdr:cNvSpPr>
          <a:spLocks/>
        </xdr:cNvSpPr>
      </xdr:nvSpPr>
      <xdr:spPr>
        <a:xfrm>
          <a:off x="2686050" y="981075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123825</xdr:rowOff>
    </xdr:from>
    <xdr:to>
      <xdr:col>3</xdr:col>
      <xdr:colOff>504825</xdr:colOff>
      <xdr:row>7</xdr:row>
      <xdr:rowOff>123825</xdr:rowOff>
    </xdr:to>
    <xdr:sp>
      <xdr:nvSpPr>
        <xdr:cNvPr id="168" name="Line 343"/>
        <xdr:cNvSpPr>
          <a:spLocks/>
        </xdr:cNvSpPr>
      </xdr:nvSpPr>
      <xdr:spPr>
        <a:xfrm>
          <a:off x="1905000" y="125730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371475</xdr:colOff>
      <xdr:row>7</xdr:row>
      <xdr:rowOff>9525</xdr:rowOff>
    </xdr:from>
    <xdr:to>
      <xdr:col>3</xdr:col>
      <xdr:colOff>371475</xdr:colOff>
      <xdr:row>8</xdr:row>
      <xdr:rowOff>85725</xdr:rowOff>
    </xdr:to>
    <xdr:sp>
      <xdr:nvSpPr>
        <xdr:cNvPr id="169" name="Line 344"/>
        <xdr:cNvSpPr>
          <a:spLocks/>
        </xdr:cNvSpPr>
      </xdr:nvSpPr>
      <xdr:spPr>
        <a:xfrm>
          <a:off x="2028825" y="1143000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9525</xdr:rowOff>
    </xdr:from>
    <xdr:to>
      <xdr:col>7</xdr:col>
      <xdr:colOff>28575</xdr:colOff>
      <xdr:row>14</xdr:row>
      <xdr:rowOff>152400</xdr:rowOff>
    </xdr:to>
    <xdr:sp>
      <xdr:nvSpPr>
        <xdr:cNvPr id="170" name="Line 345"/>
        <xdr:cNvSpPr>
          <a:spLocks/>
        </xdr:cNvSpPr>
      </xdr:nvSpPr>
      <xdr:spPr>
        <a:xfrm>
          <a:off x="4419600" y="2114550"/>
          <a:ext cx="9525" cy="30480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561975</xdr:colOff>
      <xdr:row>13</xdr:row>
      <xdr:rowOff>133350</xdr:rowOff>
    </xdr:from>
    <xdr:to>
      <xdr:col>7</xdr:col>
      <xdr:colOff>190500</xdr:colOff>
      <xdr:row>13</xdr:row>
      <xdr:rowOff>133350</xdr:rowOff>
    </xdr:to>
    <xdr:sp>
      <xdr:nvSpPr>
        <xdr:cNvPr id="171" name="Line 346"/>
        <xdr:cNvSpPr>
          <a:spLocks/>
        </xdr:cNvSpPr>
      </xdr:nvSpPr>
      <xdr:spPr>
        <a:xfrm>
          <a:off x="4276725" y="22383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14</xdr:row>
      <xdr:rowOff>9525</xdr:rowOff>
    </xdr:from>
    <xdr:to>
      <xdr:col>5</xdr:col>
      <xdr:colOff>676275</xdr:colOff>
      <xdr:row>15</xdr:row>
      <xdr:rowOff>85725</xdr:rowOff>
    </xdr:to>
    <xdr:sp>
      <xdr:nvSpPr>
        <xdr:cNvPr id="172" name="Line 347"/>
        <xdr:cNvSpPr>
          <a:spLocks/>
        </xdr:cNvSpPr>
      </xdr:nvSpPr>
      <xdr:spPr>
        <a:xfrm>
          <a:off x="3705225" y="22764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123825</xdr:rowOff>
    </xdr:from>
    <xdr:to>
      <xdr:col>6</xdr:col>
      <xdr:colOff>123825</xdr:colOff>
      <xdr:row>14</xdr:row>
      <xdr:rowOff>123825</xdr:rowOff>
    </xdr:to>
    <xdr:sp>
      <xdr:nvSpPr>
        <xdr:cNvPr id="173" name="Line 348"/>
        <xdr:cNvSpPr>
          <a:spLocks/>
        </xdr:cNvSpPr>
      </xdr:nvSpPr>
      <xdr:spPr>
        <a:xfrm>
          <a:off x="3590925" y="23907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tabSelected="1" workbookViewId="0" topLeftCell="A4">
      <selection activeCell="J7" sqref="J7"/>
    </sheetView>
  </sheetViews>
  <sheetFormatPr defaultColWidth="9.00390625" defaultRowHeight="12.75"/>
  <cols>
    <col min="1" max="1" width="3.75390625" style="0" customWidth="1"/>
  </cols>
  <sheetData>
    <row r="1" spans="2:16" ht="12.7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4"/>
    </row>
    <row r="2" spans="2:16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  <c r="O2" s="6"/>
      <c r="P2" s="8"/>
    </row>
    <row r="3" spans="2:16" ht="12.75">
      <c r="B3" s="5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8"/>
    </row>
    <row r="4" spans="2:16" ht="12.75">
      <c r="B4" s="5"/>
      <c r="C4" s="9"/>
      <c r="D4" s="9"/>
      <c r="E4" s="9"/>
      <c r="F4" s="9"/>
      <c r="G4" s="6"/>
      <c r="H4" s="9"/>
      <c r="I4" s="6"/>
      <c r="J4" s="6"/>
      <c r="K4" s="6"/>
      <c r="L4" s="6"/>
      <c r="M4" s="6"/>
      <c r="N4" s="6"/>
      <c r="O4" s="6"/>
      <c r="P4" s="8"/>
    </row>
    <row r="5" spans="2:16" ht="12.75">
      <c r="B5" s="5"/>
      <c r="C5" s="9"/>
      <c r="D5" s="9"/>
      <c r="E5" s="9"/>
      <c r="F5" s="9"/>
      <c r="G5" s="6"/>
      <c r="H5" s="9"/>
      <c r="I5" s="6"/>
      <c r="J5" s="6"/>
      <c r="K5" s="6"/>
      <c r="L5" s="6"/>
      <c r="M5" s="6"/>
      <c r="N5" s="6"/>
      <c r="O5" s="6"/>
      <c r="P5" s="8"/>
    </row>
    <row r="6" spans="2:16" ht="12.75">
      <c r="B6" s="5"/>
      <c r="C6" s="9"/>
      <c r="D6" s="9"/>
      <c r="E6" s="9"/>
      <c r="F6" s="9"/>
      <c r="G6" s="10" t="s">
        <v>1</v>
      </c>
      <c r="H6" s="11">
        <v>4</v>
      </c>
      <c r="I6" s="6"/>
      <c r="J6" s="6"/>
      <c r="K6" s="6"/>
      <c r="L6" s="6"/>
      <c r="M6" s="6"/>
      <c r="N6" s="6"/>
      <c r="O6" s="6"/>
      <c r="P6" s="8"/>
    </row>
    <row r="7" spans="2:16" ht="12.75">
      <c r="B7" s="5"/>
      <c r="C7" s="9"/>
      <c r="D7" s="9"/>
      <c r="E7" s="9"/>
      <c r="F7" s="9"/>
      <c r="G7" s="10" t="s">
        <v>2</v>
      </c>
      <c r="H7" s="6"/>
      <c r="I7" s="6"/>
      <c r="J7" s="6"/>
      <c r="K7" s="6"/>
      <c r="L7" s="6"/>
      <c r="M7" s="6"/>
      <c r="N7" s="6"/>
      <c r="O7" s="6"/>
      <c r="P7" s="8"/>
    </row>
    <row r="8" spans="2:16" ht="12.75">
      <c r="B8" s="5"/>
      <c r="C8" s="9"/>
      <c r="D8" s="9"/>
      <c r="E8" s="9"/>
      <c r="F8" s="9"/>
      <c r="G8" s="6"/>
      <c r="H8" s="6"/>
      <c r="I8" s="6"/>
      <c r="J8" s="6"/>
      <c r="K8" s="6"/>
      <c r="L8" s="6"/>
      <c r="M8" s="6"/>
      <c r="N8" s="6"/>
      <c r="O8" s="6"/>
      <c r="P8" s="8"/>
    </row>
    <row r="9" spans="2:16" ht="12.75">
      <c r="B9" s="5"/>
      <c r="C9" s="9"/>
      <c r="D9" s="9"/>
      <c r="E9" s="9"/>
      <c r="F9" s="9"/>
      <c r="G9" s="6"/>
      <c r="H9" s="6"/>
      <c r="I9" s="6"/>
      <c r="J9" s="6"/>
      <c r="K9" s="6"/>
      <c r="L9" s="6"/>
      <c r="M9" s="6"/>
      <c r="N9" s="6"/>
      <c r="O9" s="6"/>
      <c r="P9" s="8"/>
    </row>
    <row r="10" spans="2:16" ht="12.75">
      <c r="B10" s="12" t="s">
        <v>3</v>
      </c>
      <c r="C10" s="9"/>
      <c r="D10" s="9"/>
      <c r="E10" s="9"/>
      <c r="F10" s="9"/>
      <c r="G10" s="9"/>
      <c r="H10" s="9"/>
      <c r="I10" s="6"/>
      <c r="J10" s="6"/>
      <c r="K10" s="6"/>
      <c r="L10" s="9"/>
      <c r="M10" s="9"/>
      <c r="N10" s="9"/>
      <c r="O10" s="13" t="s">
        <v>4</v>
      </c>
      <c r="P10" s="8"/>
    </row>
    <row r="11" spans="2:16" ht="12.75">
      <c r="B11" s="5"/>
      <c r="C11" s="9"/>
      <c r="D11" s="9"/>
      <c r="E11" s="9"/>
      <c r="F11" s="9"/>
      <c r="G11" s="9"/>
      <c r="H11" s="9"/>
      <c r="I11" s="6"/>
      <c r="J11" s="6"/>
      <c r="K11" s="6"/>
      <c r="L11" s="9"/>
      <c r="M11" s="9"/>
      <c r="N11" s="9"/>
      <c r="O11" s="6"/>
      <c r="P11" s="8"/>
    </row>
    <row r="12" spans="2:16" ht="12.75">
      <c r="B12" s="5"/>
      <c r="C12" s="9"/>
      <c r="D12" s="9"/>
      <c r="E12" s="9"/>
      <c r="F12" s="9"/>
      <c r="G12" s="9"/>
      <c r="H12" s="9"/>
      <c r="I12" s="9"/>
      <c r="J12" s="6"/>
      <c r="K12" s="6"/>
      <c r="L12" s="9"/>
      <c r="M12" s="9"/>
      <c r="N12" s="9"/>
      <c r="O12" s="6"/>
      <c r="P12" s="8"/>
    </row>
    <row r="13" spans="2:16" ht="12.75">
      <c r="B13" s="12"/>
      <c r="C13" s="9"/>
      <c r="D13" s="9"/>
      <c r="E13" s="9"/>
      <c r="F13" s="9"/>
      <c r="G13" s="9"/>
      <c r="H13" s="9"/>
      <c r="I13" s="9"/>
      <c r="J13" s="10" t="s">
        <v>1</v>
      </c>
      <c r="K13" s="6"/>
      <c r="L13" s="9"/>
      <c r="M13" s="9"/>
      <c r="N13" s="9"/>
      <c r="O13" s="6"/>
      <c r="P13" s="8"/>
    </row>
    <row r="14" spans="2:16" ht="12.75">
      <c r="B14" s="5"/>
      <c r="C14" s="9"/>
      <c r="D14" s="9"/>
      <c r="E14" s="9"/>
      <c r="F14" s="9"/>
      <c r="G14" s="9"/>
      <c r="H14" s="9"/>
      <c r="I14" s="9"/>
      <c r="J14" s="10" t="s">
        <v>2</v>
      </c>
      <c r="K14" s="6"/>
      <c r="L14" s="9"/>
      <c r="M14" s="9"/>
      <c r="N14" s="9"/>
      <c r="O14" s="6"/>
      <c r="P14" s="8"/>
    </row>
    <row r="15" spans="2:16" ht="12.75">
      <c r="B15" s="5"/>
      <c r="C15" s="9"/>
      <c r="D15" s="9"/>
      <c r="E15" s="9"/>
      <c r="F15" s="9"/>
      <c r="G15" s="9"/>
      <c r="H15" s="9"/>
      <c r="I15" s="9"/>
      <c r="J15" s="7">
        <v>3</v>
      </c>
      <c r="K15" s="6"/>
      <c r="L15" s="9"/>
      <c r="M15" s="9"/>
      <c r="N15" s="9"/>
      <c r="O15" s="6"/>
      <c r="P15" s="8"/>
    </row>
    <row r="16" spans="2:16" ht="12.75">
      <c r="B16" s="5"/>
      <c r="C16" s="9"/>
      <c r="D16" s="9"/>
      <c r="E16" s="9"/>
      <c r="F16" s="9"/>
      <c r="G16" s="9"/>
      <c r="H16" s="9"/>
      <c r="I16" s="9"/>
      <c r="K16" s="6"/>
      <c r="L16" s="9"/>
      <c r="M16" s="9"/>
      <c r="N16" s="9"/>
      <c r="O16" s="6"/>
      <c r="P16" s="8"/>
    </row>
    <row r="17" spans="2:16" ht="12.75">
      <c r="B17" s="5"/>
      <c r="C17" s="9"/>
      <c r="D17" s="9"/>
      <c r="E17" s="9"/>
      <c r="F17" s="9"/>
      <c r="G17" s="9"/>
      <c r="H17" s="9"/>
      <c r="I17" s="9"/>
      <c r="J17" s="6"/>
      <c r="K17" s="6"/>
      <c r="L17" s="9"/>
      <c r="M17" s="9"/>
      <c r="N17" s="9"/>
      <c r="O17" s="6"/>
      <c r="P17" s="8"/>
    </row>
    <row r="18" spans="2:16" ht="12.75">
      <c r="B18" s="5"/>
      <c r="C18" s="9"/>
      <c r="D18" s="9"/>
      <c r="E18" s="9"/>
      <c r="F18" s="9"/>
      <c r="G18" s="9"/>
      <c r="H18" s="9"/>
      <c r="I18" s="9"/>
      <c r="J18" s="6"/>
      <c r="K18" s="14">
        <v>100</v>
      </c>
      <c r="L18" s="9"/>
      <c r="M18" s="9"/>
      <c r="N18" s="9"/>
      <c r="O18" s="6"/>
      <c r="P18" s="8"/>
    </row>
    <row r="19" spans="2:16" ht="12.75">
      <c r="B19" s="5"/>
      <c r="C19" s="15" t="s">
        <v>5</v>
      </c>
      <c r="D19" s="6"/>
      <c r="E19" s="6"/>
      <c r="F19" s="7" t="s">
        <v>6</v>
      </c>
      <c r="G19" s="6"/>
      <c r="H19" s="6"/>
      <c r="I19" s="6"/>
      <c r="J19" s="6"/>
      <c r="K19" s="6"/>
      <c r="L19" s="6"/>
      <c r="M19" s="6"/>
      <c r="N19" s="6"/>
      <c r="O19" s="6"/>
      <c r="P19" s="8"/>
    </row>
    <row r="20" spans="2:16" ht="12.75">
      <c r="B20" s="5"/>
      <c r="C20" s="6"/>
      <c r="D20" s="6"/>
      <c r="E20" s="6"/>
      <c r="F20" s="6"/>
      <c r="G20" s="6"/>
      <c r="H20" s="6"/>
      <c r="I20" s="14">
        <v>130</v>
      </c>
      <c r="J20" s="6"/>
      <c r="K20" s="6"/>
      <c r="L20" s="6"/>
      <c r="M20" s="6"/>
      <c r="N20" s="6"/>
      <c r="O20" s="6"/>
      <c r="P20" s="8"/>
    </row>
    <row r="21" spans="2:16" ht="12.75">
      <c r="B21" s="5"/>
      <c r="C21" s="6"/>
      <c r="D21" s="6"/>
      <c r="E21" s="6"/>
      <c r="F21" s="6"/>
      <c r="G21" s="6"/>
      <c r="H21" s="6"/>
      <c r="I21" s="6"/>
      <c r="J21" s="6"/>
      <c r="K21" s="11">
        <v>1</v>
      </c>
      <c r="L21" s="16" t="s">
        <v>7</v>
      </c>
      <c r="M21" s="6"/>
      <c r="N21" s="6"/>
      <c r="O21" s="6"/>
      <c r="P21" s="8"/>
    </row>
    <row r="22" spans="2:16" ht="12.75">
      <c r="B22" s="17">
        <v>2</v>
      </c>
      <c r="C22" s="6"/>
      <c r="D22" s="6"/>
      <c r="E22" s="6"/>
      <c r="F22" s="6"/>
      <c r="G22" s="6"/>
      <c r="H22" s="6"/>
      <c r="I22" s="6"/>
      <c r="J22" s="6"/>
      <c r="K22" s="11">
        <v>2</v>
      </c>
      <c r="L22" s="16" t="s">
        <v>8</v>
      </c>
      <c r="M22" s="6"/>
      <c r="N22" s="6"/>
      <c r="O22" s="6"/>
      <c r="P22" s="8"/>
    </row>
    <row r="23" spans="2:16" ht="12.75">
      <c r="B23" s="12" t="s">
        <v>9</v>
      </c>
      <c r="C23" s="6"/>
      <c r="D23" s="6"/>
      <c r="E23" s="6"/>
      <c r="F23" s="6"/>
      <c r="G23" s="6"/>
      <c r="H23" s="6"/>
      <c r="I23" s="6"/>
      <c r="J23" s="6"/>
      <c r="K23" s="11">
        <v>3</v>
      </c>
      <c r="L23" s="16" t="s">
        <v>10</v>
      </c>
      <c r="M23" s="6"/>
      <c r="N23" s="6"/>
      <c r="O23" s="6"/>
      <c r="P23" s="8"/>
    </row>
    <row r="24" spans="2:16" ht="12.75">
      <c r="B24" s="5"/>
      <c r="C24" s="6"/>
      <c r="D24" s="6"/>
      <c r="E24" s="6"/>
      <c r="F24" s="6"/>
      <c r="G24" s="6"/>
      <c r="H24" s="6"/>
      <c r="I24" s="6"/>
      <c r="J24" s="6"/>
      <c r="K24" s="11">
        <v>4</v>
      </c>
      <c r="L24" s="16" t="s">
        <v>11</v>
      </c>
      <c r="M24" s="6"/>
      <c r="N24" s="6"/>
      <c r="O24" s="6"/>
      <c r="P24" s="8"/>
    </row>
    <row r="25" spans="2:16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"/>
    </row>
    <row r="26" spans="2:16" ht="12.75">
      <c r="B26" s="17">
        <v>1</v>
      </c>
      <c r="C26" s="6"/>
      <c r="D26" s="6"/>
      <c r="E26" s="6"/>
      <c r="F26" s="6"/>
      <c r="G26" s="6"/>
      <c r="H26" s="6"/>
      <c r="I26" s="6"/>
      <c r="J26" s="6"/>
      <c r="K26" s="6" t="s">
        <v>12</v>
      </c>
      <c r="L26" s="6"/>
      <c r="M26" s="6"/>
      <c r="N26" s="6"/>
      <c r="O26" s="6"/>
      <c r="P26" s="8"/>
    </row>
    <row r="27" spans="2:16" ht="12.75">
      <c r="B27" s="12" t="s">
        <v>9</v>
      </c>
      <c r="C27" s="6"/>
      <c r="D27" s="6"/>
      <c r="E27" s="6"/>
      <c r="F27" s="6"/>
      <c r="G27" s="6"/>
      <c r="H27" s="6"/>
      <c r="I27" s="6"/>
      <c r="J27" s="6"/>
      <c r="K27" s="6" t="s">
        <v>13</v>
      </c>
      <c r="L27" s="6"/>
      <c r="M27" s="6"/>
      <c r="N27" s="6"/>
      <c r="O27" s="6"/>
      <c r="P27" s="8"/>
    </row>
    <row r="28" spans="2:16" ht="12.75">
      <c r="B28" s="5"/>
      <c r="C28" s="6"/>
      <c r="D28" s="6"/>
      <c r="E28" s="6"/>
      <c r="F28" s="6"/>
      <c r="G28" s="6"/>
      <c r="H28" s="6"/>
      <c r="I28" s="6"/>
      <c r="J28" s="6"/>
      <c r="K28" s="6" t="s">
        <v>14</v>
      </c>
      <c r="L28" s="6"/>
      <c r="M28" s="6"/>
      <c r="N28" s="6"/>
      <c r="O28" s="6"/>
      <c r="P28" s="8"/>
    </row>
    <row r="29" spans="2:16" ht="12.75">
      <c r="B29" s="5"/>
      <c r="C29" s="6"/>
      <c r="D29" s="6"/>
      <c r="E29" s="6"/>
      <c r="G29" s="6"/>
      <c r="H29" s="6"/>
      <c r="I29" s="6"/>
      <c r="J29" s="6"/>
      <c r="K29" s="6" t="s">
        <v>15</v>
      </c>
      <c r="L29" s="6"/>
      <c r="M29" s="6"/>
      <c r="N29" s="6"/>
      <c r="O29" s="6"/>
      <c r="P29" s="8"/>
    </row>
    <row r="30" spans="2:16" ht="12.75">
      <c r="B30" s="5"/>
      <c r="C30" s="6"/>
      <c r="D30" s="6"/>
      <c r="E30" s="6"/>
      <c r="F30" s="6"/>
      <c r="G30" s="6"/>
      <c r="H30" s="6"/>
      <c r="I30" s="6"/>
      <c r="L30" s="6"/>
      <c r="M30" s="6"/>
      <c r="N30" s="6"/>
      <c r="O30" s="6"/>
      <c r="P30" s="8"/>
    </row>
    <row r="31" spans="2:16" ht="15">
      <c r="B31" s="5"/>
      <c r="C31" s="6"/>
      <c r="D31" s="18" t="s">
        <v>16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</row>
    <row r="32" spans="2:16" ht="12.75">
      <c r="B32" s="5"/>
      <c r="C32" s="6"/>
      <c r="D32" s="1"/>
      <c r="E32" s="2"/>
      <c r="F32" s="2"/>
      <c r="G32" s="19" t="s">
        <v>17</v>
      </c>
      <c r="H32" s="20"/>
      <c r="I32" s="2"/>
      <c r="J32" s="2"/>
      <c r="K32" s="4"/>
      <c r="L32" s="6"/>
      <c r="M32" s="6"/>
      <c r="N32" s="6"/>
      <c r="O32" s="6"/>
      <c r="P32" s="8"/>
    </row>
    <row r="33" spans="2:16" ht="12.75">
      <c r="B33" s="5"/>
      <c r="C33" s="6"/>
      <c r="D33" s="21">
        <v>1600</v>
      </c>
      <c r="E33" s="21">
        <v>2500</v>
      </c>
      <c r="F33" s="21">
        <v>3150</v>
      </c>
      <c r="G33" s="21">
        <v>5000</v>
      </c>
      <c r="H33" s="21">
        <v>6300</v>
      </c>
      <c r="I33" s="21">
        <v>8000</v>
      </c>
      <c r="J33" s="21">
        <v>10000</v>
      </c>
      <c r="K33" s="21">
        <v>12500</v>
      </c>
      <c r="L33" s="7"/>
      <c r="M33" s="7"/>
      <c r="N33" s="7"/>
      <c r="O33" s="6"/>
      <c r="P33" s="8"/>
    </row>
    <row r="34" spans="2:16" ht="12.75">
      <c r="B34" s="5"/>
      <c r="C34" s="22" t="s">
        <v>18</v>
      </c>
      <c r="D34" s="23">
        <v>1800</v>
      </c>
      <c r="E34" s="23">
        <v>2800</v>
      </c>
      <c r="F34" s="23">
        <v>4000</v>
      </c>
      <c r="G34" s="23">
        <v>5600</v>
      </c>
      <c r="H34" s="23">
        <v>7100</v>
      </c>
      <c r="I34" s="23">
        <v>9000</v>
      </c>
      <c r="J34" s="23">
        <v>11200</v>
      </c>
      <c r="K34" s="23">
        <v>14000</v>
      </c>
      <c r="L34" s="24"/>
      <c r="M34" s="24"/>
      <c r="N34" s="24"/>
      <c r="O34" s="6"/>
      <c r="P34" s="8"/>
    </row>
    <row r="35" spans="2:16" ht="12.75">
      <c r="B35" s="5"/>
      <c r="C35" s="25" t="s">
        <v>19</v>
      </c>
      <c r="D35" s="26">
        <f>440+40*2+5</f>
        <v>525</v>
      </c>
      <c r="E35" s="26">
        <f>540+40*2+5</f>
        <v>625</v>
      </c>
      <c r="F35" s="26">
        <f>640+40*2+5</f>
        <v>725</v>
      </c>
      <c r="G35" s="26">
        <f>740+50*2+5</f>
        <v>845</v>
      </c>
      <c r="H35" s="26">
        <f>840+50*2+5</f>
        <v>945</v>
      </c>
      <c r="I35" s="26">
        <f>940+5*20+5</f>
        <v>1045</v>
      </c>
      <c r="J35" s="26">
        <f>1040+50*2+5</f>
        <v>1145</v>
      </c>
      <c r="K35" s="26">
        <f>1240+50*2+5</f>
        <v>1345</v>
      </c>
      <c r="L35" s="27"/>
      <c r="M35" s="27"/>
      <c r="N35" s="27"/>
      <c r="O35" s="6"/>
      <c r="P35" s="8"/>
    </row>
    <row r="36" spans="2:16" ht="12.75">
      <c r="B36" s="5"/>
      <c r="C36" s="21" t="s">
        <v>20</v>
      </c>
      <c r="D36" s="28">
        <f>D35*2-40</f>
        <v>1010</v>
      </c>
      <c r="E36" s="28">
        <f>E35*2-40</f>
        <v>1210</v>
      </c>
      <c r="F36" s="28">
        <f>F35*2-40</f>
        <v>1410</v>
      </c>
      <c r="G36" s="28">
        <f>G35*2-50</f>
        <v>1640</v>
      </c>
      <c r="H36" s="28">
        <f>H35*2-50</f>
        <v>1840</v>
      </c>
      <c r="I36" s="28">
        <f>I35*2</f>
        <v>2090</v>
      </c>
      <c r="J36" s="28">
        <f>J35*2</f>
        <v>2290</v>
      </c>
      <c r="K36" s="28">
        <f>K35*2</f>
        <v>2690</v>
      </c>
      <c r="L36" s="29"/>
      <c r="M36" s="29"/>
      <c r="N36" s="29"/>
      <c r="O36" s="6"/>
      <c r="P36" s="30"/>
    </row>
    <row r="37" spans="2:16" ht="12.75">
      <c r="B37" s="5"/>
      <c r="C37" s="25" t="s">
        <v>21</v>
      </c>
      <c r="D37" s="26">
        <f>640*2+40*4+10</f>
        <v>1450</v>
      </c>
      <c r="E37" s="26">
        <f>690*2+40*4+10</f>
        <v>1550</v>
      </c>
      <c r="F37" s="26">
        <f>740*2+40*4+10</f>
        <v>1650</v>
      </c>
      <c r="G37" s="26">
        <f>790*2+50*4+10</f>
        <v>1790</v>
      </c>
      <c r="H37" s="26">
        <f>840*2+50*4+10</f>
        <v>1890</v>
      </c>
      <c r="I37" s="26">
        <f>940*2+50*4+10</f>
        <v>2090</v>
      </c>
      <c r="J37" s="26">
        <f>1040*2+50*4+10</f>
        <v>2290</v>
      </c>
      <c r="K37" s="26">
        <f>1240*2+50*4+10</f>
        <v>2690</v>
      </c>
      <c r="L37" s="31" t="s">
        <v>22</v>
      </c>
      <c r="M37" s="27"/>
      <c r="N37" s="27"/>
      <c r="P37" s="30"/>
    </row>
    <row r="38" spans="2:16" ht="12.75">
      <c r="B38" s="5"/>
      <c r="C38" s="21" t="s">
        <v>23</v>
      </c>
      <c r="D38" s="28">
        <f>D36-40*2-20*2</f>
        <v>890</v>
      </c>
      <c r="E38" s="28">
        <f>E36-40*2-20*2</f>
        <v>1090</v>
      </c>
      <c r="F38" s="28">
        <f>F36-40*2-20*2</f>
        <v>1290</v>
      </c>
      <c r="G38" s="28">
        <f>G36-50*2-20*2</f>
        <v>1500</v>
      </c>
      <c r="H38" s="28">
        <f>H36-50*2-20*2</f>
        <v>1700</v>
      </c>
      <c r="I38" s="28">
        <f>I36-50*2-20*2</f>
        <v>1950</v>
      </c>
      <c r="J38" s="28">
        <f>J36-50*2-20*2</f>
        <v>2150</v>
      </c>
      <c r="K38" s="28">
        <f>K36-50*2-20*2</f>
        <v>2550</v>
      </c>
      <c r="L38" s="27"/>
      <c r="M38" s="27"/>
      <c r="N38" s="27"/>
      <c r="O38" s="6"/>
      <c r="P38" s="30"/>
    </row>
    <row r="39" spans="2:16" ht="12.75">
      <c r="B39" s="5"/>
      <c r="C39" s="25" t="s">
        <v>24</v>
      </c>
      <c r="D39" s="26">
        <f>(D35-40-60*2-5)/2</f>
        <v>180</v>
      </c>
      <c r="E39" s="26">
        <f>(E35-40-60*2-5)/2</f>
        <v>230</v>
      </c>
      <c r="F39" s="26">
        <f>(F35-40-60*2-5)/2</f>
        <v>280</v>
      </c>
      <c r="G39" s="26">
        <f>(G35-40-70*2-5)/2</f>
        <v>330</v>
      </c>
      <c r="H39" s="26">
        <f>(H35-40-70*2-5)/2</f>
        <v>380</v>
      </c>
      <c r="I39" s="26">
        <f>(I35-40-70*2-5)/2</f>
        <v>430</v>
      </c>
      <c r="J39" s="26">
        <f>(J35-40-70*2-5)/2</f>
        <v>480</v>
      </c>
      <c r="K39" s="26">
        <f>(K35-40-70*2-5)/2</f>
        <v>580</v>
      </c>
      <c r="L39" s="27"/>
      <c r="M39" s="27"/>
      <c r="N39" s="27"/>
      <c r="O39" s="6"/>
      <c r="P39" s="8"/>
    </row>
    <row r="40" spans="2:16" ht="12.75">
      <c r="B40" s="5"/>
      <c r="C40" s="21" t="s">
        <v>25</v>
      </c>
      <c r="D40" s="23" t="s">
        <v>26</v>
      </c>
      <c r="E40" s="23" t="s">
        <v>27</v>
      </c>
      <c r="F40" s="23" t="s">
        <v>28</v>
      </c>
      <c r="G40" s="23" t="s">
        <v>29</v>
      </c>
      <c r="H40" s="23" t="s">
        <v>30</v>
      </c>
      <c r="I40" s="23" t="s">
        <v>31</v>
      </c>
      <c r="J40" s="23" t="s">
        <v>32</v>
      </c>
      <c r="K40" s="23" t="s">
        <v>33</v>
      </c>
      <c r="L40" s="24"/>
      <c r="M40" s="24"/>
      <c r="N40" s="24"/>
      <c r="O40" s="6"/>
      <c r="P40" s="8"/>
    </row>
    <row r="41" spans="1:16" ht="12.75">
      <c r="A41" s="32"/>
      <c r="B41" s="33"/>
      <c r="C41" s="34" t="s">
        <v>34</v>
      </c>
      <c r="D41" s="35"/>
      <c r="E41" s="35"/>
      <c r="F41" s="35"/>
      <c r="G41" s="35"/>
      <c r="H41" s="35"/>
      <c r="I41" s="34"/>
      <c r="J41" s="35"/>
      <c r="K41" s="35"/>
      <c r="L41" s="35"/>
      <c r="M41" s="35"/>
      <c r="N41" s="35"/>
      <c r="O41" s="35"/>
      <c r="P41" s="36"/>
    </row>
  </sheetData>
  <printOptions/>
  <pageMargins left="0.39375" right="0" top="0.7875" bottom="0.19652777777777777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Poltavcev</dc:creator>
  <cp:keywords/>
  <dc:description/>
  <cp:lastModifiedBy/>
  <cp:lastPrinted>2004-01-22T10:29:23Z</cp:lastPrinted>
  <dcterms:created xsi:type="dcterms:W3CDTF">2000-10-29T12:12:42Z</dcterms:created>
  <dcterms:modified xsi:type="dcterms:W3CDTF">2012-08-07T06:54:08Z</dcterms:modified>
  <cp:category/>
  <cp:version/>
  <cp:contentType/>
  <cp:contentStatus/>
</cp:coreProperties>
</file>