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<sst xmlns="http://schemas.openxmlformats.org/spreadsheetml/2006/main" count="149" uniqueCount="79">
  <si>
    <t xml:space="preserve">            250</t>
  </si>
  <si>
    <t>S</t>
  </si>
  <si>
    <t>D</t>
  </si>
  <si>
    <t>C</t>
  </si>
  <si>
    <t>A</t>
  </si>
  <si>
    <t xml:space="preserve"> V</t>
  </si>
  <si>
    <t>F</t>
  </si>
  <si>
    <t>E</t>
  </si>
  <si>
    <t>- всасывание наружного воздуха</t>
  </si>
  <si>
    <t>B</t>
  </si>
  <si>
    <t>- всасывание вытяжного воздуха</t>
  </si>
  <si>
    <t>- нагнетание обработанного воздуха</t>
  </si>
  <si>
    <t>- нагнетание выбросного воздуха</t>
  </si>
  <si>
    <t xml:space="preserve"> Фильтрация, нагрев (электро или водный + тепловой насос),</t>
  </si>
  <si>
    <t xml:space="preserve"> охлаждение, вентиляция</t>
  </si>
  <si>
    <t xml:space="preserve"> В режиме отопления смешивание с вытяжным воздухом</t>
  </si>
  <si>
    <t>L</t>
  </si>
  <si>
    <r>
      <t xml:space="preserve"> Компактное или секционное исполнение </t>
    </r>
    <r>
      <rPr>
        <b/>
        <sz val="10"/>
        <rFont val="Arial CE"/>
        <family val="2"/>
      </rPr>
      <t>*</t>
    </r>
  </si>
  <si>
    <t xml:space="preserve"> Независимый отвод воздуха, непригодного для смешивания</t>
  </si>
  <si>
    <r>
      <t xml:space="preserve">Кондиционер приточно-вытяжной с тепловым насосом  </t>
    </r>
    <r>
      <rPr>
        <b/>
        <sz val="10"/>
        <rFont val="Arial CE"/>
        <family val="2"/>
      </rPr>
      <t>PO</t>
    </r>
    <r>
      <rPr>
        <sz val="10"/>
        <rFont val="Arial CE"/>
        <family val="2"/>
      </rPr>
      <t>(</t>
    </r>
    <r>
      <rPr>
        <b/>
        <sz val="10"/>
        <rFont val="Arial CE"/>
        <family val="2"/>
      </rPr>
      <t>ТС</t>
    </r>
    <r>
      <rPr>
        <sz val="10"/>
        <rFont val="Arial CE"/>
        <family val="2"/>
      </rPr>
      <t>)</t>
    </r>
  </si>
  <si>
    <t xml:space="preserve">        Типоразмер</t>
  </si>
  <si>
    <r>
      <t>V</t>
    </r>
    <r>
      <rPr>
        <b/>
        <vertAlign val="subscript"/>
        <sz val="9"/>
        <rFont val="Arial CE"/>
        <family val="2"/>
      </rPr>
      <t>макс</t>
    </r>
    <r>
      <rPr>
        <sz val="9"/>
        <rFont val="Arial CE"/>
        <family val="2"/>
      </rPr>
      <t xml:space="preserve"> (м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/ч)</t>
    </r>
  </si>
  <si>
    <r>
      <t>Q</t>
    </r>
    <r>
      <rPr>
        <vertAlign val="subscript"/>
        <sz val="10"/>
        <rFont val="Arial CE"/>
        <family val="2"/>
      </rPr>
      <t>охл</t>
    </r>
    <r>
      <rPr>
        <sz val="10"/>
        <rFont val="Arial CE"/>
        <family val="2"/>
      </rPr>
      <t>.(кВ)</t>
    </r>
  </si>
  <si>
    <t>do 7</t>
  </si>
  <si>
    <t>do 10</t>
  </si>
  <si>
    <t>do 18</t>
  </si>
  <si>
    <t>do 26</t>
  </si>
  <si>
    <t>do 31</t>
  </si>
  <si>
    <t>do 40</t>
  </si>
  <si>
    <t>do 50</t>
  </si>
  <si>
    <t>do 63</t>
  </si>
  <si>
    <r>
      <t>Q</t>
    </r>
    <r>
      <rPr>
        <vertAlign val="subscript"/>
        <sz val="10"/>
        <rFont val="Arial CE"/>
        <family val="2"/>
      </rPr>
      <t>t.с.</t>
    </r>
    <r>
      <rPr>
        <sz val="10"/>
        <rFont val="Arial CE"/>
        <family val="2"/>
      </rPr>
      <t>(кВ)</t>
    </r>
  </si>
  <si>
    <r>
      <t xml:space="preserve"> </t>
    </r>
    <r>
      <rPr>
        <b/>
        <sz val="8"/>
        <rFont val="Arial CE"/>
        <family val="2"/>
      </rPr>
      <t>**</t>
    </r>
    <r>
      <rPr>
        <sz val="8"/>
        <rFont val="Arial CE"/>
        <family val="2"/>
      </rPr>
      <t xml:space="preserve">  Мощность теплового насоса при 50% смешивании с </t>
    </r>
  </si>
  <si>
    <r>
      <t xml:space="preserve">S </t>
    </r>
    <r>
      <rPr>
        <sz val="10"/>
        <rFont val="Arial CE"/>
        <family val="2"/>
      </rPr>
      <t>(мм)</t>
    </r>
  </si>
  <si>
    <t xml:space="preserve">      наружным воздухом </t>
  </si>
  <si>
    <r>
      <t xml:space="preserve">V </t>
    </r>
    <r>
      <rPr>
        <sz val="10"/>
        <rFont val="Arial CE"/>
        <family val="2"/>
      </rPr>
      <t>(мм)</t>
    </r>
  </si>
  <si>
    <r>
      <t>L</t>
    </r>
    <r>
      <rPr>
        <sz val="10"/>
        <rFont val="Arial CE"/>
        <family val="2"/>
      </rPr>
      <t xml:space="preserve"> (мм)</t>
    </r>
  </si>
  <si>
    <r>
      <t xml:space="preserve"> </t>
    </r>
    <r>
      <rPr>
        <b/>
        <sz val="8"/>
        <rFont val="Arial CE"/>
        <family val="2"/>
      </rPr>
      <t xml:space="preserve">*** </t>
    </r>
    <r>
      <rPr>
        <sz val="8"/>
        <rFont val="Arial CE"/>
        <family val="2"/>
      </rPr>
      <t xml:space="preserve"> Длина установки </t>
    </r>
    <r>
      <rPr>
        <b/>
        <sz val="8"/>
        <rFont val="Arial CE"/>
        <family val="2"/>
      </rPr>
      <t>L</t>
    </r>
    <r>
      <rPr>
        <sz val="8"/>
        <rFont val="Arial CE"/>
        <family val="2"/>
      </rPr>
      <t xml:space="preserve"> - с фильтром G4</t>
    </r>
  </si>
  <si>
    <r>
      <t>A</t>
    </r>
    <r>
      <rPr>
        <sz val="10"/>
        <rFont val="Arial CE"/>
        <family val="2"/>
      </rPr>
      <t xml:space="preserve"> (мм)</t>
    </r>
  </si>
  <si>
    <r>
      <t>B</t>
    </r>
    <r>
      <rPr>
        <sz val="10"/>
        <rFont val="Arial CE"/>
        <family val="2"/>
      </rPr>
      <t xml:space="preserve"> (мм)</t>
    </r>
  </si>
  <si>
    <r>
      <t>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(мм)</t>
    </r>
  </si>
  <si>
    <t>225x225</t>
  </si>
  <si>
    <t>250x250</t>
  </si>
  <si>
    <t>315x315</t>
  </si>
  <si>
    <t>355x355</t>
  </si>
  <si>
    <t>400x400</t>
  </si>
  <si>
    <t>450x450</t>
  </si>
  <si>
    <t>500x500</t>
  </si>
  <si>
    <t>560x560</t>
  </si>
  <si>
    <r>
      <t>E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F</t>
    </r>
    <r>
      <rPr>
        <sz val="10"/>
        <rFont val="Arial CE"/>
        <family val="2"/>
      </rPr>
      <t xml:space="preserve"> (мм)</t>
    </r>
  </si>
  <si>
    <t>280x280</t>
  </si>
  <si>
    <t>630x630</t>
  </si>
  <si>
    <r>
      <t>*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 xml:space="preserve"> От типоразмера </t>
    </r>
    <r>
      <rPr>
        <b/>
        <sz val="8"/>
        <rFont val="Arial CE"/>
        <family val="2"/>
      </rPr>
      <t>8000</t>
    </r>
    <r>
      <rPr>
        <sz val="8"/>
        <rFont val="Arial CE"/>
        <family val="2"/>
      </rPr>
      <t xml:space="preserve"> рекомендуется секционное исполнение</t>
    </r>
  </si>
  <si>
    <t>130</t>
  </si>
  <si>
    <t>x</t>
  </si>
  <si>
    <t xml:space="preserve">            V</t>
  </si>
  <si>
    <t xml:space="preserve">  1</t>
  </si>
  <si>
    <t xml:space="preserve">  2</t>
  </si>
  <si>
    <t xml:space="preserve">  3</t>
  </si>
  <si>
    <t xml:space="preserve">  4</t>
  </si>
  <si>
    <t xml:space="preserve"> Фильтрация, регенерация, догрев (электро или </t>
  </si>
  <si>
    <t xml:space="preserve"> водный), вентиляция, возможность охлаждения</t>
  </si>
  <si>
    <t xml:space="preserve"> Произвольная конфигурация входа - выхода</t>
  </si>
  <si>
    <t xml:space="preserve"> при противоточном подключении</t>
  </si>
  <si>
    <r>
      <t xml:space="preserve">Кондиционер приточно - вытяжной с ротационным регенератором </t>
    </r>
    <r>
      <rPr>
        <b/>
        <sz val="10"/>
        <rFont val="Arial CE"/>
        <family val="2"/>
      </rPr>
      <t>PO</t>
    </r>
    <r>
      <rPr>
        <sz val="10"/>
        <rFont val="Arial CE"/>
        <family val="2"/>
      </rPr>
      <t>(</t>
    </r>
    <r>
      <rPr>
        <b/>
        <sz val="10"/>
        <rFont val="Arial CE"/>
        <family val="2"/>
      </rPr>
      <t>RR</t>
    </r>
    <r>
      <rPr>
        <sz val="10"/>
        <rFont val="Arial CE"/>
        <family val="2"/>
      </rPr>
      <t>)</t>
    </r>
    <r>
      <rPr>
        <b/>
        <sz val="10"/>
        <rFont val="Arial CE"/>
        <family val="2"/>
      </rPr>
      <t>-Oh</t>
    </r>
    <r>
      <rPr>
        <sz val="10"/>
        <rFont val="Arial CE"/>
        <family val="2"/>
      </rPr>
      <t>+(Ch)</t>
    </r>
  </si>
  <si>
    <r>
      <t xml:space="preserve"> </t>
    </r>
    <r>
      <rPr>
        <b/>
        <sz val="8"/>
        <rFont val="Arial CE"/>
        <family val="2"/>
      </rPr>
      <t xml:space="preserve">** </t>
    </r>
    <r>
      <rPr>
        <sz val="8"/>
        <rFont val="Arial CE"/>
        <family val="2"/>
      </rPr>
      <t xml:space="preserve">Длина установки </t>
    </r>
    <r>
      <rPr>
        <b/>
        <sz val="8"/>
        <rFont val="Arial CE"/>
        <family val="2"/>
      </rPr>
      <t>L</t>
    </r>
    <r>
      <rPr>
        <sz val="8"/>
        <rFont val="Arial CE"/>
        <family val="2"/>
      </rPr>
      <t xml:space="preserve"> - с фильтром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F7 + нагрев</t>
    </r>
  </si>
  <si>
    <r>
      <t>A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B</t>
    </r>
    <r>
      <rPr>
        <sz val="10"/>
        <rFont val="Arial CE"/>
        <family val="2"/>
      </rPr>
      <t xml:space="preserve"> (мм)</t>
    </r>
  </si>
  <si>
    <t>300x400</t>
  </si>
  <si>
    <t>400x560</t>
  </si>
  <si>
    <t>500x630</t>
  </si>
  <si>
    <t>600x710</t>
  </si>
  <si>
    <r>
      <t>*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 xml:space="preserve"> От типоразмера </t>
    </r>
    <r>
      <rPr>
        <b/>
        <sz val="8"/>
        <rFont val="Arial CE"/>
        <family val="2"/>
      </rPr>
      <t>5000</t>
    </r>
    <r>
      <rPr>
        <sz val="8"/>
        <rFont val="Arial CE"/>
        <family val="2"/>
      </rPr>
      <t xml:space="preserve"> рекомендуется секционное исполнение</t>
    </r>
  </si>
  <si>
    <t xml:space="preserve"> Фильтрация, нагрев (электро или водный), вентиляция,</t>
  </si>
  <si>
    <t xml:space="preserve"> возможность охлаждения</t>
  </si>
  <si>
    <t xml:space="preserve"> Компактное или секционное исполнение </t>
  </si>
  <si>
    <r>
      <t xml:space="preserve">Кондиционер приточный со смешиванием </t>
    </r>
    <r>
      <rPr>
        <b/>
        <sz val="10"/>
        <rFont val="Arial CE"/>
        <family val="2"/>
      </rPr>
      <t>P</t>
    </r>
    <r>
      <rPr>
        <sz val="10"/>
        <rFont val="Arial CE"/>
        <family val="2"/>
      </rPr>
      <t>(</t>
    </r>
    <r>
      <rPr>
        <b/>
        <sz val="10"/>
        <rFont val="Arial CE"/>
        <family val="2"/>
      </rPr>
      <t>S</t>
    </r>
    <r>
      <rPr>
        <sz val="10"/>
        <rFont val="Arial CE"/>
        <family val="2"/>
      </rPr>
      <t>)</t>
    </r>
    <r>
      <rPr>
        <b/>
        <sz val="10"/>
        <rFont val="Arial CE"/>
        <family val="2"/>
      </rPr>
      <t>-Oh</t>
    </r>
    <r>
      <rPr>
        <sz val="10"/>
        <rFont val="Arial CE"/>
        <family val="2"/>
      </rPr>
      <t>+(Ch)</t>
    </r>
  </si>
  <si>
    <r>
      <t>S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 xml:space="preserve">V </t>
    </r>
    <r>
      <rPr>
        <sz val="10"/>
        <rFont val="Arial CE"/>
        <family val="2"/>
      </rPr>
      <t>(мм)</t>
    </r>
  </si>
  <si>
    <r>
      <t xml:space="preserve"> *</t>
    </r>
    <r>
      <rPr>
        <sz val="8"/>
        <rFont val="Arial CE"/>
        <family val="2"/>
      </rPr>
      <t xml:space="preserve">   Длина установки </t>
    </r>
    <r>
      <rPr>
        <b/>
        <sz val="8"/>
        <rFont val="Arial CE"/>
        <family val="2"/>
      </rPr>
      <t>L -</t>
    </r>
    <r>
      <rPr>
        <sz val="8"/>
        <rFont val="Arial CE"/>
        <family val="2"/>
      </rPr>
      <t xml:space="preserve"> с фильтром G4, подогревом + </t>
    </r>
  </si>
  <si>
    <t xml:space="preserve">        охлаждением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</si>
</sst>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vertAlign val="subscript"/>
      <sz val="10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2" xfId="0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left" textRotation="90"/>
    </xf>
    <xf numFmtId="164" fontId="2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right" textRotation="90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0" fillId="2" borderId="7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" fillId="0" borderId="7" xfId="0" applyFont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2" fillId="0" borderId="9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5" fontId="1" fillId="0" borderId="0" xfId="0" applyNumberFormat="1" applyFont="1" applyBorder="1" applyAlignment="1">
      <alignment horizontal="right"/>
    </xf>
    <xf numFmtId="164" fontId="3" fillId="0" borderId="4" xfId="0" applyFont="1" applyBorder="1" applyAlignment="1">
      <alignment horizontal="right" textRotation="90"/>
    </xf>
    <xf numFmtId="164" fontId="2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2" fillId="0" borderId="4" xfId="0" applyFont="1" applyBorder="1" applyAlignment="1" applyProtection="1">
      <alignment/>
      <protection locked="0"/>
    </xf>
    <xf numFmtId="164" fontId="3" fillId="0" borderId="0" xfId="0" applyFont="1" applyBorder="1" applyAlignment="1">
      <alignment horizontal="left" textRotation="90"/>
    </xf>
    <xf numFmtId="164" fontId="2" fillId="0" borderId="4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1" fillId="0" borderId="4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4" fontId="2" fillId="0" borderId="4" xfId="0" applyFont="1" applyBorder="1" applyAlignment="1">
      <alignment horizontal="right"/>
    </xf>
    <xf numFmtId="164" fontId="3" fillId="0" borderId="7" xfId="0" applyFont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0" fillId="2" borderId="12" xfId="0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12" xfId="0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Relationship Id="rId4" Type="http://schemas.openxmlformats.org/officeDocument/2006/relationships/image" Target="../media/image30.png" /><Relationship Id="rId5" Type="http://schemas.openxmlformats.org/officeDocument/2006/relationships/image" Target="../media/image31.png" /><Relationship Id="rId6" Type="http://schemas.openxmlformats.org/officeDocument/2006/relationships/image" Target="../media/image32.png" /><Relationship Id="rId7" Type="http://schemas.openxmlformats.org/officeDocument/2006/relationships/image" Target="../media/image33.png" /><Relationship Id="rId8" Type="http://schemas.openxmlformats.org/officeDocument/2006/relationships/image" Target="../media/image34.png" /><Relationship Id="rId9" Type="http://schemas.openxmlformats.org/officeDocument/2006/relationships/image" Target="../media/image35.png" /><Relationship Id="rId10" Type="http://schemas.openxmlformats.org/officeDocument/2006/relationships/image" Target="../media/image36.png" /><Relationship Id="rId11" Type="http://schemas.openxmlformats.org/officeDocument/2006/relationships/image" Target="../media/image37.png" /><Relationship Id="rId12" Type="http://schemas.openxmlformats.org/officeDocument/2006/relationships/image" Target="../media/image38.png" /><Relationship Id="rId13" Type="http://schemas.openxmlformats.org/officeDocument/2006/relationships/image" Target="../media/image39.png" /><Relationship Id="rId14" Type="http://schemas.openxmlformats.org/officeDocument/2006/relationships/image" Target="../media/image40.png" /><Relationship Id="rId15" Type="http://schemas.openxmlformats.org/officeDocument/2006/relationships/image" Target="../media/image41.png" /><Relationship Id="rId16" Type="http://schemas.openxmlformats.org/officeDocument/2006/relationships/image" Target="../media/image42.png" /><Relationship Id="rId17" Type="http://schemas.openxmlformats.org/officeDocument/2006/relationships/image" Target="../media/image43.png" /><Relationship Id="rId18" Type="http://schemas.openxmlformats.org/officeDocument/2006/relationships/image" Target="../media/image44.png" /><Relationship Id="rId19" Type="http://schemas.openxmlformats.org/officeDocument/2006/relationships/image" Target="../media/image45.png" /><Relationship Id="rId20" Type="http://schemas.openxmlformats.org/officeDocument/2006/relationships/image" Target="../media/image46.png" /><Relationship Id="rId21" Type="http://schemas.openxmlformats.org/officeDocument/2006/relationships/image" Target="../media/image47.png" /><Relationship Id="rId22" Type="http://schemas.openxmlformats.org/officeDocument/2006/relationships/image" Target="../media/image48.png" /><Relationship Id="rId23" Type="http://schemas.openxmlformats.org/officeDocument/2006/relationships/image" Target="../media/image4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Relationship Id="rId3" Type="http://schemas.openxmlformats.org/officeDocument/2006/relationships/image" Target="../media/image52.png" /><Relationship Id="rId4" Type="http://schemas.openxmlformats.org/officeDocument/2006/relationships/image" Target="../media/image53.png" /><Relationship Id="rId5" Type="http://schemas.openxmlformats.org/officeDocument/2006/relationships/image" Target="../media/image54.png" /><Relationship Id="rId6" Type="http://schemas.openxmlformats.org/officeDocument/2006/relationships/image" Target="../media/image55.png" /><Relationship Id="rId7" Type="http://schemas.openxmlformats.org/officeDocument/2006/relationships/image" Target="../media/image56.png" /><Relationship Id="rId8" Type="http://schemas.openxmlformats.org/officeDocument/2006/relationships/image" Target="../media/image57.png" /><Relationship Id="rId9" Type="http://schemas.openxmlformats.org/officeDocument/2006/relationships/image" Target="../media/image58.png" /><Relationship Id="rId10" Type="http://schemas.openxmlformats.org/officeDocument/2006/relationships/image" Target="../media/image59.png" /><Relationship Id="rId11" Type="http://schemas.openxmlformats.org/officeDocument/2006/relationships/image" Target="../media/image60.png" /><Relationship Id="rId12" Type="http://schemas.openxmlformats.org/officeDocument/2006/relationships/image" Target="../media/image61.png" /><Relationship Id="rId13" Type="http://schemas.openxmlformats.org/officeDocument/2006/relationships/image" Target="../media/image62.png" /><Relationship Id="rId14" Type="http://schemas.openxmlformats.org/officeDocument/2006/relationships/image" Target="../media/image63.png" /><Relationship Id="rId15" Type="http://schemas.openxmlformats.org/officeDocument/2006/relationships/image" Target="../media/image6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85725</xdr:rowOff>
    </xdr:from>
    <xdr:to>
      <xdr:col>7</xdr:col>
      <xdr:colOff>247650</xdr:colOff>
      <xdr:row>6</xdr:row>
      <xdr:rowOff>85725</xdr:rowOff>
    </xdr:to>
    <xdr:sp>
      <xdr:nvSpPr>
        <xdr:cNvPr id="1" name="Rectangle 277"/>
        <xdr:cNvSpPr>
          <a:spLocks/>
        </xdr:cNvSpPr>
      </xdr:nvSpPr>
      <xdr:spPr>
        <a:xfrm>
          <a:off x="5400675" y="571500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</xdr:row>
      <xdr:rowOff>0</xdr:rowOff>
    </xdr:from>
    <xdr:to>
      <xdr:col>2</xdr:col>
      <xdr:colOff>9525</xdr:colOff>
      <xdr:row>9</xdr:row>
      <xdr:rowOff>0</xdr:rowOff>
    </xdr:to>
    <xdr:sp>
      <xdr:nvSpPr>
        <xdr:cNvPr id="2" name="Rectangle 278"/>
        <xdr:cNvSpPr>
          <a:spLocks/>
        </xdr:cNvSpPr>
      </xdr:nvSpPr>
      <xdr:spPr>
        <a:xfrm>
          <a:off x="1295400" y="323850"/>
          <a:ext cx="25717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133350</xdr:rowOff>
    </xdr:from>
    <xdr:to>
      <xdr:col>6</xdr:col>
      <xdr:colOff>219075</xdr:colOff>
      <xdr:row>1</xdr:row>
      <xdr:rowOff>161925</xdr:rowOff>
    </xdr:to>
    <xdr:sp>
      <xdr:nvSpPr>
        <xdr:cNvPr id="3" name="Rectangle 279"/>
        <xdr:cNvSpPr>
          <a:spLocks/>
        </xdr:cNvSpPr>
      </xdr:nvSpPr>
      <xdr:spPr>
        <a:xfrm>
          <a:off x="4171950" y="133350"/>
          <a:ext cx="67627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7</xdr:col>
      <xdr:colOff>0</xdr:colOff>
      <xdr:row>9</xdr:row>
      <xdr:rowOff>0</xdr:rowOff>
    </xdr:to>
    <xdr:sp>
      <xdr:nvSpPr>
        <xdr:cNvPr id="4" name="Rectangle 280"/>
        <xdr:cNvSpPr>
          <a:spLocks/>
        </xdr:cNvSpPr>
      </xdr:nvSpPr>
      <xdr:spPr>
        <a:xfrm>
          <a:off x="1552575" y="323850"/>
          <a:ext cx="3848100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0</xdr:rowOff>
    </xdr:from>
    <xdr:to>
      <xdr:col>2</xdr:col>
      <xdr:colOff>9525</xdr:colOff>
      <xdr:row>15</xdr:row>
      <xdr:rowOff>161925</xdr:rowOff>
    </xdr:to>
    <xdr:sp>
      <xdr:nvSpPr>
        <xdr:cNvPr id="5" name="Rectangle 281"/>
        <xdr:cNvSpPr>
          <a:spLocks/>
        </xdr:cNvSpPr>
      </xdr:nvSpPr>
      <xdr:spPr>
        <a:xfrm>
          <a:off x="1228725" y="1457325"/>
          <a:ext cx="3238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266700</xdr:colOff>
      <xdr:row>22</xdr:row>
      <xdr:rowOff>161925</xdr:rowOff>
    </xdr:to>
    <xdr:sp>
      <xdr:nvSpPr>
        <xdr:cNvPr id="6" name="Rectangle 282"/>
        <xdr:cNvSpPr>
          <a:spLocks/>
        </xdr:cNvSpPr>
      </xdr:nvSpPr>
      <xdr:spPr>
        <a:xfrm>
          <a:off x="5400675" y="3238500"/>
          <a:ext cx="2667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21</xdr:row>
      <xdr:rowOff>104775</xdr:rowOff>
    </xdr:from>
    <xdr:to>
      <xdr:col>2</xdr:col>
      <xdr:colOff>0</xdr:colOff>
      <xdr:row>24</xdr:row>
      <xdr:rowOff>161925</xdr:rowOff>
    </xdr:to>
    <xdr:sp>
      <xdr:nvSpPr>
        <xdr:cNvPr id="7" name="Rectangle 283"/>
        <xdr:cNvSpPr>
          <a:spLocks/>
        </xdr:cNvSpPr>
      </xdr:nvSpPr>
      <xdr:spPr>
        <a:xfrm>
          <a:off x="1304925" y="3505200"/>
          <a:ext cx="2381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18</xdr:row>
      <xdr:rowOff>0</xdr:rowOff>
    </xdr:from>
    <xdr:to>
      <xdr:col>2</xdr:col>
      <xdr:colOff>0</xdr:colOff>
      <xdr:row>21</xdr:row>
      <xdr:rowOff>57150</xdr:rowOff>
    </xdr:to>
    <xdr:sp>
      <xdr:nvSpPr>
        <xdr:cNvPr id="8" name="Rectangle 284"/>
        <xdr:cNvSpPr>
          <a:spLocks/>
        </xdr:cNvSpPr>
      </xdr:nvSpPr>
      <xdr:spPr>
        <a:xfrm>
          <a:off x="1304925" y="2914650"/>
          <a:ext cx="2381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0</xdr:colOff>
      <xdr:row>25</xdr:row>
      <xdr:rowOff>0</xdr:rowOff>
    </xdr:to>
    <xdr:sp>
      <xdr:nvSpPr>
        <xdr:cNvPr id="9" name="Rectangle 285"/>
        <xdr:cNvSpPr>
          <a:spLocks/>
        </xdr:cNvSpPr>
      </xdr:nvSpPr>
      <xdr:spPr>
        <a:xfrm>
          <a:off x="1543050" y="2914650"/>
          <a:ext cx="385762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
                                                        </a:t>
          </a:r>
        </a:p>
      </xdr:txBody>
    </xdr:sp>
    <xdr:clientData/>
  </xdr:twoCellAnchor>
  <xdr:twoCellAnchor>
    <xdr:from>
      <xdr:col>10</xdr:col>
      <xdr:colOff>409575</xdr:colOff>
      <xdr:row>2</xdr:row>
      <xdr:rowOff>0</xdr:rowOff>
    </xdr:from>
    <xdr:to>
      <xdr:col>12</xdr:col>
      <xdr:colOff>390525</xdr:colOff>
      <xdr:row>15</xdr:row>
      <xdr:rowOff>161925</xdr:rowOff>
    </xdr:to>
    <xdr:sp>
      <xdr:nvSpPr>
        <xdr:cNvPr id="10" name="Rectangle 286"/>
        <xdr:cNvSpPr>
          <a:spLocks/>
        </xdr:cNvSpPr>
      </xdr:nvSpPr>
      <xdr:spPr>
        <a:xfrm>
          <a:off x="8124825" y="323850"/>
          <a:ext cx="1524000" cy="2266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7</xdr:col>
      <xdr:colOff>0</xdr:colOff>
      <xdr:row>16</xdr:row>
      <xdr:rowOff>114300</xdr:rowOff>
    </xdr:to>
    <xdr:sp>
      <xdr:nvSpPr>
        <xdr:cNvPr id="11" name="Rectangle 287"/>
        <xdr:cNvSpPr>
          <a:spLocks/>
        </xdr:cNvSpPr>
      </xdr:nvSpPr>
      <xdr:spPr>
        <a:xfrm>
          <a:off x="1552575" y="2590800"/>
          <a:ext cx="38481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247650</xdr:colOff>
      <xdr:row>13</xdr:row>
      <xdr:rowOff>85725</xdr:rowOff>
    </xdr:to>
    <xdr:sp>
      <xdr:nvSpPr>
        <xdr:cNvPr id="12" name="Rectangle 288"/>
        <xdr:cNvSpPr>
          <a:spLocks/>
        </xdr:cNvSpPr>
      </xdr:nvSpPr>
      <xdr:spPr>
        <a:xfrm>
          <a:off x="5400675" y="1704975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7</xdr:col>
      <xdr:colOff>0</xdr:colOff>
      <xdr:row>16</xdr:row>
      <xdr:rowOff>9525</xdr:rowOff>
    </xdr:to>
    <xdr:sp>
      <xdr:nvSpPr>
        <xdr:cNvPr id="13" name="Rectangle 289"/>
        <xdr:cNvSpPr>
          <a:spLocks/>
        </xdr:cNvSpPr>
      </xdr:nvSpPr>
      <xdr:spPr>
        <a:xfrm>
          <a:off x="1552575" y="1457325"/>
          <a:ext cx="3848100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</xdr:row>
      <xdr:rowOff>0</xdr:rowOff>
    </xdr:from>
    <xdr:to>
      <xdr:col>4</xdr:col>
      <xdr:colOff>390525</xdr:colOff>
      <xdr:row>15</xdr:row>
      <xdr:rowOff>161925</xdr:rowOff>
    </xdr:to>
    <xdr:sp>
      <xdr:nvSpPr>
        <xdr:cNvPr id="14" name="Line 290"/>
        <xdr:cNvSpPr>
          <a:spLocks/>
        </xdr:cNvSpPr>
      </xdr:nvSpPr>
      <xdr:spPr>
        <a:xfrm>
          <a:off x="3476625" y="323850"/>
          <a:ext cx="0" cy="22669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9</xdr:row>
      <xdr:rowOff>47625</xdr:rowOff>
    </xdr:from>
    <xdr:to>
      <xdr:col>1</xdr:col>
      <xdr:colOff>714375</xdr:colOff>
      <xdr:row>9</xdr:row>
      <xdr:rowOff>152400</xdr:rowOff>
    </xdr:to>
    <xdr:sp>
      <xdr:nvSpPr>
        <xdr:cNvPr id="15" name="Line 291"/>
        <xdr:cNvSpPr>
          <a:spLocks/>
        </xdr:cNvSpPr>
      </xdr:nvSpPr>
      <xdr:spPr>
        <a:xfrm>
          <a:off x="1352550" y="15049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10</xdr:row>
      <xdr:rowOff>9525</xdr:rowOff>
    </xdr:from>
    <xdr:to>
      <xdr:col>1</xdr:col>
      <xdr:colOff>714375</xdr:colOff>
      <xdr:row>10</xdr:row>
      <xdr:rowOff>114300</xdr:rowOff>
    </xdr:to>
    <xdr:sp>
      <xdr:nvSpPr>
        <xdr:cNvPr id="16" name="Line 292"/>
        <xdr:cNvSpPr>
          <a:spLocks/>
        </xdr:cNvSpPr>
      </xdr:nvSpPr>
      <xdr:spPr>
        <a:xfrm flipV="1">
          <a:off x="1352550" y="16287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11</xdr:row>
      <xdr:rowOff>47625</xdr:rowOff>
    </xdr:from>
    <xdr:to>
      <xdr:col>1</xdr:col>
      <xdr:colOff>714375</xdr:colOff>
      <xdr:row>11</xdr:row>
      <xdr:rowOff>152400</xdr:rowOff>
    </xdr:to>
    <xdr:sp>
      <xdr:nvSpPr>
        <xdr:cNvPr id="17" name="Line 293"/>
        <xdr:cNvSpPr>
          <a:spLocks/>
        </xdr:cNvSpPr>
      </xdr:nvSpPr>
      <xdr:spPr>
        <a:xfrm>
          <a:off x="1352550" y="18288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12</xdr:row>
      <xdr:rowOff>9525</xdr:rowOff>
    </xdr:from>
    <xdr:to>
      <xdr:col>1</xdr:col>
      <xdr:colOff>714375</xdr:colOff>
      <xdr:row>12</xdr:row>
      <xdr:rowOff>114300</xdr:rowOff>
    </xdr:to>
    <xdr:sp>
      <xdr:nvSpPr>
        <xdr:cNvPr id="18" name="Line 294"/>
        <xdr:cNvSpPr>
          <a:spLocks/>
        </xdr:cNvSpPr>
      </xdr:nvSpPr>
      <xdr:spPr>
        <a:xfrm flipV="1">
          <a:off x="1352550" y="19526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13</xdr:row>
      <xdr:rowOff>47625</xdr:rowOff>
    </xdr:from>
    <xdr:to>
      <xdr:col>1</xdr:col>
      <xdr:colOff>714375</xdr:colOff>
      <xdr:row>13</xdr:row>
      <xdr:rowOff>152400</xdr:rowOff>
    </xdr:to>
    <xdr:sp>
      <xdr:nvSpPr>
        <xdr:cNvPr id="19" name="Line 295"/>
        <xdr:cNvSpPr>
          <a:spLocks/>
        </xdr:cNvSpPr>
      </xdr:nvSpPr>
      <xdr:spPr>
        <a:xfrm>
          <a:off x="1352550" y="21526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14</xdr:row>
      <xdr:rowOff>9525</xdr:rowOff>
    </xdr:from>
    <xdr:to>
      <xdr:col>1</xdr:col>
      <xdr:colOff>714375</xdr:colOff>
      <xdr:row>14</xdr:row>
      <xdr:rowOff>114300</xdr:rowOff>
    </xdr:to>
    <xdr:sp>
      <xdr:nvSpPr>
        <xdr:cNvPr id="20" name="Line 296"/>
        <xdr:cNvSpPr>
          <a:spLocks/>
        </xdr:cNvSpPr>
      </xdr:nvSpPr>
      <xdr:spPr>
        <a:xfrm flipV="1">
          <a:off x="1352550" y="22764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15</xdr:row>
      <xdr:rowOff>0</xdr:rowOff>
    </xdr:from>
    <xdr:to>
      <xdr:col>1</xdr:col>
      <xdr:colOff>714375</xdr:colOff>
      <xdr:row>15</xdr:row>
      <xdr:rowOff>104775</xdr:rowOff>
    </xdr:to>
    <xdr:sp>
      <xdr:nvSpPr>
        <xdr:cNvPr id="21" name="Line 297"/>
        <xdr:cNvSpPr>
          <a:spLocks/>
        </xdr:cNvSpPr>
      </xdr:nvSpPr>
      <xdr:spPr>
        <a:xfrm>
          <a:off x="1352550" y="24288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0</xdr:rowOff>
    </xdr:from>
    <xdr:to>
      <xdr:col>2</xdr:col>
      <xdr:colOff>619125</xdr:colOff>
      <xdr:row>9</xdr:row>
      <xdr:rowOff>104775</xdr:rowOff>
    </xdr:to>
    <xdr:sp>
      <xdr:nvSpPr>
        <xdr:cNvPr id="22" name="Line 298"/>
        <xdr:cNvSpPr>
          <a:spLocks/>
        </xdr:cNvSpPr>
      </xdr:nvSpPr>
      <xdr:spPr>
        <a:xfrm>
          <a:off x="1647825" y="1457325"/>
          <a:ext cx="5048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9</xdr:row>
      <xdr:rowOff>104775</xdr:rowOff>
    </xdr:from>
    <xdr:to>
      <xdr:col>2</xdr:col>
      <xdr:colOff>619125</xdr:colOff>
      <xdr:row>15</xdr:row>
      <xdr:rowOff>47625</xdr:rowOff>
    </xdr:to>
    <xdr:sp>
      <xdr:nvSpPr>
        <xdr:cNvPr id="23" name="Line 299"/>
        <xdr:cNvSpPr>
          <a:spLocks/>
        </xdr:cNvSpPr>
      </xdr:nvSpPr>
      <xdr:spPr>
        <a:xfrm>
          <a:off x="2152650" y="1562100"/>
          <a:ext cx="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47625</xdr:rowOff>
    </xdr:from>
    <xdr:to>
      <xdr:col>2</xdr:col>
      <xdr:colOff>619125</xdr:colOff>
      <xdr:row>15</xdr:row>
      <xdr:rowOff>161925</xdr:rowOff>
    </xdr:to>
    <xdr:sp>
      <xdr:nvSpPr>
        <xdr:cNvPr id="24" name="Line 300"/>
        <xdr:cNvSpPr>
          <a:spLocks/>
        </xdr:cNvSpPr>
      </xdr:nvSpPr>
      <xdr:spPr>
        <a:xfrm flipV="1">
          <a:off x="1676400" y="2476500"/>
          <a:ext cx="48577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9</xdr:row>
      <xdr:rowOff>28575</xdr:rowOff>
    </xdr:from>
    <xdr:to>
      <xdr:col>4</xdr:col>
      <xdr:colOff>314325</xdr:colOff>
      <xdr:row>15</xdr:row>
      <xdr:rowOff>142875</xdr:rowOff>
    </xdr:to>
    <xdr:sp>
      <xdr:nvSpPr>
        <xdr:cNvPr id="25" name="Rectangle 301"/>
        <xdr:cNvSpPr>
          <a:spLocks/>
        </xdr:cNvSpPr>
      </xdr:nvSpPr>
      <xdr:spPr>
        <a:xfrm>
          <a:off x="3000375" y="1485900"/>
          <a:ext cx="400050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+</a:t>
          </a:r>
        </a:p>
      </xdr:txBody>
    </xdr:sp>
    <xdr:clientData/>
  </xdr:twoCellAnchor>
  <xdr:twoCellAnchor>
    <xdr:from>
      <xdr:col>3</xdr:col>
      <xdr:colOff>685800</xdr:colOff>
      <xdr:row>9</xdr:row>
      <xdr:rowOff>28575</xdr:rowOff>
    </xdr:from>
    <xdr:to>
      <xdr:col>4</xdr:col>
      <xdr:colOff>314325</xdr:colOff>
      <xdr:row>15</xdr:row>
      <xdr:rowOff>142875</xdr:rowOff>
    </xdr:to>
    <xdr:sp>
      <xdr:nvSpPr>
        <xdr:cNvPr id="26" name="Line 302"/>
        <xdr:cNvSpPr>
          <a:spLocks/>
        </xdr:cNvSpPr>
      </xdr:nvSpPr>
      <xdr:spPr>
        <a:xfrm>
          <a:off x="3000375" y="1485900"/>
          <a:ext cx="400050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85725</xdr:rowOff>
    </xdr:from>
    <xdr:to>
      <xdr:col>6</xdr:col>
      <xdr:colOff>504825</xdr:colOff>
      <xdr:row>14</xdr:row>
      <xdr:rowOff>161925</xdr:rowOff>
    </xdr:to>
    <xdr:sp>
      <xdr:nvSpPr>
        <xdr:cNvPr id="27" name="Oval 303"/>
        <xdr:cNvSpPr>
          <a:spLocks/>
        </xdr:cNvSpPr>
      </xdr:nvSpPr>
      <xdr:spPr>
        <a:xfrm>
          <a:off x="4181475" y="1704975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85725</xdr:rowOff>
    </xdr:from>
    <xdr:to>
      <xdr:col>7</xdr:col>
      <xdr:colOff>9525</xdr:colOff>
      <xdr:row>10</xdr:row>
      <xdr:rowOff>85725</xdr:rowOff>
    </xdr:to>
    <xdr:sp>
      <xdr:nvSpPr>
        <xdr:cNvPr id="28" name="Line 304"/>
        <xdr:cNvSpPr>
          <a:spLocks/>
        </xdr:cNvSpPr>
      </xdr:nvSpPr>
      <xdr:spPr>
        <a:xfrm>
          <a:off x="4657725" y="170497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12</xdr:row>
      <xdr:rowOff>161925</xdr:rowOff>
    </xdr:from>
    <xdr:to>
      <xdr:col>6</xdr:col>
      <xdr:colOff>762000</xdr:colOff>
      <xdr:row>12</xdr:row>
      <xdr:rowOff>161925</xdr:rowOff>
    </xdr:to>
    <xdr:sp>
      <xdr:nvSpPr>
        <xdr:cNvPr id="29" name="Line 305"/>
        <xdr:cNvSpPr>
          <a:spLocks/>
        </xdr:cNvSpPr>
      </xdr:nvSpPr>
      <xdr:spPr>
        <a:xfrm flipH="1">
          <a:off x="5133975" y="210502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85725</xdr:rowOff>
    </xdr:from>
    <xdr:to>
      <xdr:col>6</xdr:col>
      <xdr:colOff>723900</xdr:colOff>
      <xdr:row>12</xdr:row>
      <xdr:rowOff>161925</xdr:rowOff>
    </xdr:to>
    <xdr:sp>
      <xdr:nvSpPr>
        <xdr:cNvPr id="30" name="Rectangle 306"/>
        <xdr:cNvSpPr>
          <a:spLocks/>
        </xdr:cNvSpPr>
      </xdr:nvSpPr>
      <xdr:spPr>
        <a:xfrm>
          <a:off x="5172075" y="1704975"/>
          <a:ext cx="180975" cy="400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11</xdr:row>
      <xdr:rowOff>66675</xdr:rowOff>
    </xdr:from>
    <xdr:to>
      <xdr:col>6</xdr:col>
      <xdr:colOff>323850</xdr:colOff>
      <xdr:row>14</xdr:row>
      <xdr:rowOff>28575</xdr:rowOff>
    </xdr:to>
    <xdr:sp>
      <xdr:nvSpPr>
        <xdr:cNvPr id="31" name="Oval 307"/>
        <xdr:cNvSpPr>
          <a:spLocks/>
        </xdr:cNvSpPr>
      </xdr:nvSpPr>
      <xdr:spPr>
        <a:xfrm>
          <a:off x="4371975" y="1847850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15</xdr:row>
      <xdr:rowOff>28575</xdr:rowOff>
    </xdr:from>
    <xdr:to>
      <xdr:col>6</xdr:col>
      <xdr:colOff>723900</xdr:colOff>
      <xdr:row>15</xdr:row>
      <xdr:rowOff>114300</xdr:rowOff>
    </xdr:to>
    <xdr:sp>
      <xdr:nvSpPr>
        <xdr:cNvPr id="32" name="Rectangle 308"/>
        <xdr:cNvSpPr>
          <a:spLocks/>
        </xdr:cNvSpPr>
      </xdr:nvSpPr>
      <xdr:spPr>
        <a:xfrm>
          <a:off x="3505200" y="2457450"/>
          <a:ext cx="18478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76200</xdr:rowOff>
    </xdr:from>
    <xdr:to>
      <xdr:col>5</xdr:col>
      <xdr:colOff>485775</xdr:colOff>
      <xdr:row>15</xdr:row>
      <xdr:rowOff>28575</xdr:rowOff>
    </xdr:to>
    <xdr:sp>
      <xdr:nvSpPr>
        <xdr:cNvPr id="33" name="Line 309"/>
        <xdr:cNvSpPr>
          <a:spLocks/>
        </xdr:cNvSpPr>
      </xdr:nvSpPr>
      <xdr:spPr>
        <a:xfrm flipH="1">
          <a:off x="4257675" y="234315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76200</xdr:rowOff>
    </xdr:from>
    <xdr:to>
      <xdr:col>6</xdr:col>
      <xdr:colOff>419100</xdr:colOff>
      <xdr:row>15</xdr:row>
      <xdr:rowOff>28575</xdr:rowOff>
    </xdr:to>
    <xdr:sp>
      <xdr:nvSpPr>
        <xdr:cNvPr id="34" name="Line 310"/>
        <xdr:cNvSpPr>
          <a:spLocks/>
        </xdr:cNvSpPr>
      </xdr:nvSpPr>
      <xdr:spPr>
        <a:xfrm>
          <a:off x="4962525" y="234315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12</xdr:row>
      <xdr:rowOff>95250</xdr:rowOff>
    </xdr:from>
    <xdr:to>
      <xdr:col>5</xdr:col>
      <xdr:colOff>228600</xdr:colOff>
      <xdr:row>14</xdr:row>
      <xdr:rowOff>142875</xdr:rowOff>
    </xdr:to>
    <xdr:sp>
      <xdr:nvSpPr>
        <xdr:cNvPr id="35" name="Oval 311"/>
        <xdr:cNvSpPr>
          <a:spLocks/>
        </xdr:cNvSpPr>
      </xdr:nvSpPr>
      <xdr:spPr>
        <a:xfrm>
          <a:off x="3600450" y="2038350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85725</xdr:rowOff>
    </xdr:from>
    <xdr:to>
      <xdr:col>4</xdr:col>
      <xdr:colOff>581025</xdr:colOff>
      <xdr:row>15</xdr:row>
      <xdr:rowOff>28575</xdr:rowOff>
    </xdr:to>
    <xdr:sp>
      <xdr:nvSpPr>
        <xdr:cNvPr id="36" name="Line 312"/>
        <xdr:cNvSpPr>
          <a:spLocks/>
        </xdr:cNvSpPr>
      </xdr:nvSpPr>
      <xdr:spPr>
        <a:xfrm flipH="1">
          <a:off x="3581400" y="2352675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76200</xdr:rowOff>
    </xdr:from>
    <xdr:to>
      <xdr:col>5</xdr:col>
      <xdr:colOff>276225</xdr:colOff>
      <xdr:row>15</xdr:row>
      <xdr:rowOff>28575</xdr:rowOff>
    </xdr:to>
    <xdr:sp>
      <xdr:nvSpPr>
        <xdr:cNvPr id="37" name="Line 313"/>
        <xdr:cNvSpPr>
          <a:spLocks/>
        </xdr:cNvSpPr>
      </xdr:nvSpPr>
      <xdr:spPr>
        <a:xfrm>
          <a:off x="4038600" y="2343150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85725</xdr:rowOff>
    </xdr:from>
    <xdr:to>
      <xdr:col>7</xdr:col>
      <xdr:colOff>209550</xdr:colOff>
      <xdr:row>13</xdr:row>
      <xdr:rowOff>85725</xdr:rowOff>
    </xdr:to>
    <xdr:sp>
      <xdr:nvSpPr>
        <xdr:cNvPr id="38" name="Rectangle 318"/>
        <xdr:cNvSpPr>
          <a:spLocks/>
        </xdr:cNvSpPr>
      </xdr:nvSpPr>
      <xdr:spPr>
        <a:xfrm>
          <a:off x="5448300" y="1704975"/>
          <a:ext cx="152400" cy="4857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10</xdr:row>
      <xdr:rowOff>66675</xdr:rowOff>
    </xdr:from>
    <xdr:to>
      <xdr:col>7</xdr:col>
      <xdr:colOff>257175</xdr:colOff>
      <xdr:row>13</xdr:row>
      <xdr:rowOff>123825</xdr:rowOff>
    </xdr:to>
    <xdr:sp>
      <xdr:nvSpPr>
        <xdr:cNvPr id="39" name="Line 319"/>
        <xdr:cNvSpPr>
          <a:spLocks/>
        </xdr:cNvSpPr>
      </xdr:nvSpPr>
      <xdr:spPr>
        <a:xfrm>
          <a:off x="5657850" y="168592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0</xdr:rowOff>
    </xdr:from>
    <xdr:to>
      <xdr:col>12</xdr:col>
      <xdr:colOff>390525</xdr:colOff>
      <xdr:row>16</xdr:row>
      <xdr:rowOff>114300</xdr:rowOff>
    </xdr:to>
    <xdr:sp>
      <xdr:nvSpPr>
        <xdr:cNvPr id="40" name="Rectangle 320"/>
        <xdr:cNvSpPr>
          <a:spLocks/>
        </xdr:cNvSpPr>
      </xdr:nvSpPr>
      <xdr:spPr>
        <a:xfrm>
          <a:off x="8124825" y="2590800"/>
          <a:ext cx="15240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13</xdr:row>
      <xdr:rowOff>57150</xdr:rowOff>
    </xdr:from>
    <xdr:to>
      <xdr:col>5</xdr:col>
      <xdr:colOff>76200</xdr:colOff>
      <xdr:row>14</xdr:row>
      <xdr:rowOff>28575</xdr:rowOff>
    </xdr:to>
    <xdr:sp>
      <xdr:nvSpPr>
        <xdr:cNvPr id="41" name="Oval 321"/>
        <xdr:cNvSpPr>
          <a:spLocks/>
        </xdr:cNvSpPr>
      </xdr:nvSpPr>
      <xdr:spPr>
        <a:xfrm>
          <a:off x="3762375" y="216217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12</xdr:row>
      <xdr:rowOff>66675</xdr:rowOff>
    </xdr:from>
    <xdr:to>
      <xdr:col>6</xdr:col>
      <xdr:colOff>104775</xdr:colOff>
      <xdr:row>13</xdr:row>
      <xdr:rowOff>38100</xdr:rowOff>
    </xdr:to>
    <xdr:sp>
      <xdr:nvSpPr>
        <xdr:cNvPr id="42" name="Oval 322"/>
        <xdr:cNvSpPr>
          <a:spLocks/>
        </xdr:cNvSpPr>
      </xdr:nvSpPr>
      <xdr:spPr>
        <a:xfrm>
          <a:off x="4572000" y="2009775"/>
          <a:ext cx="16192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12</xdr:row>
      <xdr:rowOff>76200</xdr:rowOff>
    </xdr:from>
    <xdr:to>
      <xdr:col>5</xdr:col>
      <xdr:colOff>752475</xdr:colOff>
      <xdr:row>13</xdr:row>
      <xdr:rowOff>57150</xdr:rowOff>
    </xdr:to>
    <xdr:sp>
      <xdr:nvSpPr>
        <xdr:cNvPr id="43" name="Line 323"/>
        <xdr:cNvSpPr>
          <a:spLocks/>
        </xdr:cNvSpPr>
      </xdr:nvSpPr>
      <xdr:spPr>
        <a:xfrm flipV="1">
          <a:off x="3829050" y="2019300"/>
          <a:ext cx="7810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38100</xdr:rowOff>
    </xdr:from>
    <xdr:to>
      <xdr:col>6</xdr:col>
      <xdr:colOff>9525</xdr:colOff>
      <xdr:row>14</xdr:row>
      <xdr:rowOff>19050</xdr:rowOff>
    </xdr:to>
    <xdr:sp>
      <xdr:nvSpPr>
        <xdr:cNvPr id="44" name="Line 324"/>
        <xdr:cNvSpPr>
          <a:spLocks/>
        </xdr:cNvSpPr>
      </xdr:nvSpPr>
      <xdr:spPr>
        <a:xfrm flipV="1">
          <a:off x="3895725" y="2143125"/>
          <a:ext cx="7429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45" name="Line 326"/>
        <xdr:cNvSpPr>
          <a:spLocks/>
        </xdr:cNvSpPr>
      </xdr:nvSpPr>
      <xdr:spPr>
        <a:xfrm>
          <a:off x="723900" y="3238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16</xdr:row>
      <xdr:rowOff>0</xdr:rowOff>
    </xdr:from>
    <xdr:to>
      <xdr:col>1</xdr:col>
      <xdr:colOff>257175</xdr:colOff>
      <xdr:row>16</xdr:row>
      <xdr:rowOff>0</xdr:rowOff>
    </xdr:to>
    <xdr:sp>
      <xdr:nvSpPr>
        <xdr:cNvPr id="46" name="Line 327"/>
        <xdr:cNvSpPr>
          <a:spLocks/>
        </xdr:cNvSpPr>
      </xdr:nvSpPr>
      <xdr:spPr>
        <a:xfrm>
          <a:off x="723900" y="259080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15</xdr:row>
      <xdr:rowOff>161925</xdr:rowOff>
    </xdr:to>
    <xdr:sp>
      <xdr:nvSpPr>
        <xdr:cNvPr id="47" name="Line 328"/>
        <xdr:cNvSpPr>
          <a:spLocks/>
        </xdr:cNvSpPr>
      </xdr:nvSpPr>
      <xdr:spPr>
        <a:xfrm>
          <a:off x="771525" y="323850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47625</xdr:rowOff>
    </xdr:from>
    <xdr:to>
      <xdr:col>2</xdr:col>
      <xdr:colOff>0</xdr:colOff>
      <xdr:row>26</xdr:row>
      <xdr:rowOff>38100</xdr:rowOff>
    </xdr:to>
    <xdr:sp>
      <xdr:nvSpPr>
        <xdr:cNvPr id="48" name="Line 329"/>
        <xdr:cNvSpPr>
          <a:spLocks/>
        </xdr:cNvSpPr>
      </xdr:nvSpPr>
      <xdr:spPr>
        <a:xfrm>
          <a:off x="1543050" y="40957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9" name="Line 330"/>
        <xdr:cNvSpPr>
          <a:spLocks/>
        </xdr:cNvSpPr>
      </xdr:nvSpPr>
      <xdr:spPr>
        <a:xfrm>
          <a:off x="1543050" y="4210050"/>
          <a:ext cx="38576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85725</xdr:rowOff>
    </xdr:from>
    <xdr:to>
      <xdr:col>7</xdr:col>
      <xdr:colOff>771525</xdr:colOff>
      <xdr:row>10</xdr:row>
      <xdr:rowOff>85725</xdr:rowOff>
    </xdr:to>
    <xdr:sp>
      <xdr:nvSpPr>
        <xdr:cNvPr id="50" name="Line 331"/>
        <xdr:cNvSpPr>
          <a:spLocks/>
        </xdr:cNvSpPr>
      </xdr:nvSpPr>
      <xdr:spPr>
        <a:xfrm>
          <a:off x="5715000" y="17049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85725</xdr:rowOff>
    </xdr:from>
    <xdr:to>
      <xdr:col>7</xdr:col>
      <xdr:colOff>771525</xdr:colOff>
      <xdr:row>13</xdr:row>
      <xdr:rowOff>85725</xdr:rowOff>
    </xdr:to>
    <xdr:sp>
      <xdr:nvSpPr>
        <xdr:cNvPr id="51" name="Line 332"/>
        <xdr:cNvSpPr>
          <a:spLocks/>
        </xdr:cNvSpPr>
      </xdr:nvSpPr>
      <xdr:spPr>
        <a:xfrm>
          <a:off x="5715000" y="21907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10</xdr:row>
      <xdr:rowOff>85725</xdr:rowOff>
    </xdr:from>
    <xdr:to>
      <xdr:col>7</xdr:col>
      <xdr:colOff>723900</xdr:colOff>
      <xdr:row>13</xdr:row>
      <xdr:rowOff>85725</xdr:rowOff>
    </xdr:to>
    <xdr:sp>
      <xdr:nvSpPr>
        <xdr:cNvPr id="52" name="Line 333"/>
        <xdr:cNvSpPr>
          <a:spLocks/>
        </xdr:cNvSpPr>
      </xdr:nvSpPr>
      <xdr:spPr>
        <a:xfrm>
          <a:off x="6124575" y="170497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12</xdr:row>
      <xdr:rowOff>0</xdr:rowOff>
    </xdr:from>
    <xdr:to>
      <xdr:col>8</xdr:col>
      <xdr:colOff>142875</xdr:colOff>
      <xdr:row>12</xdr:row>
      <xdr:rowOff>47625</xdr:rowOff>
    </xdr:to>
    <xdr:sp>
      <xdr:nvSpPr>
        <xdr:cNvPr id="53" name="Line 334"/>
        <xdr:cNvSpPr>
          <a:spLocks/>
        </xdr:cNvSpPr>
      </xdr:nvSpPr>
      <xdr:spPr>
        <a:xfrm>
          <a:off x="6257925" y="194310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12</xdr:row>
      <xdr:rowOff>0</xdr:rowOff>
    </xdr:from>
    <xdr:to>
      <xdr:col>8</xdr:col>
      <xdr:colOff>133350</xdr:colOff>
      <xdr:row>12</xdr:row>
      <xdr:rowOff>47625</xdr:rowOff>
    </xdr:to>
    <xdr:sp>
      <xdr:nvSpPr>
        <xdr:cNvPr id="54" name="Line 335"/>
        <xdr:cNvSpPr>
          <a:spLocks/>
        </xdr:cNvSpPr>
      </xdr:nvSpPr>
      <xdr:spPr>
        <a:xfrm flipH="1">
          <a:off x="6248400" y="194310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47625</xdr:rowOff>
    </xdr:from>
    <xdr:to>
      <xdr:col>7</xdr:col>
      <xdr:colOff>676275</xdr:colOff>
      <xdr:row>2</xdr:row>
      <xdr:rowOff>161925</xdr:rowOff>
    </xdr:to>
    <xdr:sp>
      <xdr:nvSpPr>
        <xdr:cNvPr id="55" name="AutoShape 336"/>
        <xdr:cNvSpPr>
          <a:spLocks/>
        </xdr:cNvSpPr>
      </xdr:nvSpPr>
      <xdr:spPr>
        <a:xfrm>
          <a:off x="5524500" y="47625"/>
          <a:ext cx="552450" cy="438150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0</xdr:row>
      <xdr:rowOff>114300</xdr:rowOff>
    </xdr:from>
    <xdr:to>
      <xdr:col>10</xdr:col>
      <xdr:colOff>400050</xdr:colOff>
      <xdr:row>1</xdr:row>
      <xdr:rowOff>104775</xdr:rowOff>
    </xdr:to>
    <xdr:sp>
      <xdr:nvSpPr>
        <xdr:cNvPr id="56" name="Line 338"/>
        <xdr:cNvSpPr>
          <a:spLocks/>
        </xdr:cNvSpPr>
      </xdr:nvSpPr>
      <xdr:spPr>
        <a:xfrm flipV="1">
          <a:off x="8115300" y="11430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0</xdr:row>
      <xdr:rowOff>114300</xdr:rowOff>
    </xdr:from>
    <xdr:to>
      <xdr:col>12</xdr:col>
      <xdr:colOff>390525</xdr:colOff>
      <xdr:row>1</xdr:row>
      <xdr:rowOff>85725</xdr:rowOff>
    </xdr:to>
    <xdr:sp>
      <xdr:nvSpPr>
        <xdr:cNvPr id="57" name="Line 339"/>
        <xdr:cNvSpPr>
          <a:spLocks/>
        </xdr:cNvSpPr>
      </xdr:nvSpPr>
      <xdr:spPr>
        <a:xfrm flipV="1">
          <a:off x="9648825" y="11430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</xdr:row>
      <xdr:rowOff>0</xdr:rowOff>
    </xdr:from>
    <xdr:to>
      <xdr:col>12</xdr:col>
      <xdr:colOff>390525</xdr:colOff>
      <xdr:row>1</xdr:row>
      <xdr:rowOff>0</xdr:rowOff>
    </xdr:to>
    <xdr:sp>
      <xdr:nvSpPr>
        <xdr:cNvPr id="58" name="Line 340"/>
        <xdr:cNvSpPr>
          <a:spLocks/>
        </xdr:cNvSpPr>
      </xdr:nvSpPr>
      <xdr:spPr>
        <a:xfrm>
          <a:off x="8115300" y="161925"/>
          <a:ext cx="1533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</xdr:row>
      <xdr:rowOff>0</xdr:rowOff>
    </xdr:from>
    <xdr:to>
      <xdr:col>13</xdr:col>
      <xdr:colOff>57150</xdr:colOff>
      <xdr:row>2</xdr:row>
      <xdr:rowOff>0</xdr:rowOff>
    </xdr:to>
    <xdr:sp>
      <xdr:nvSpPr>
        <xdr:cNvPr id="59" name="Line 341"/>
        <xdr:cNvSpPr>
          <a:spLocks/>
        </xdr:cNvSpPr>
      </xdr:nvSpPr>
      <xdr:spPr>
        <a:xfrm>
          <a:off x="9744075" y="3238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0</xdr:rowOff>
    </xdr:from>
    <xdr:to>
      <xdr:col>13</xdr:col>
      <xdr:colOff>85725</xdr:colOff>
      <xdr:row>16</xdr:row>
      <xdr:rowOff>0</xdr:rowOff>
    </xdr:to>
    <xdr:sp>
      <xdr:nvSpPr>
        <xdr:cNvPr id="60" name="Line 342"/>
        <xdr:cNvSpPr>
          <a:spLocks/>
        </xdr:cNvSpPr>
      </xdr:nvSpPr>
      <xdr:spPr>
        <a:xfrm>
          <a:off x="9725025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771525</xdr:colOff>
      <xdr:row>2</xdr:row>
      <xdr:rowOff>0</xdr:rowOff>
    </xdr:from>
    <xdr:to>
      <xdr:col>13</xdr:col>
      <xdr:colOff>0</xdr:colOff>
      <xdr:row>15</xdr:row>
      <xdr:rowOff>161925</xdr:rowOff>
    </xdr:to>
    <xdr:sp>
      <xdr:nvSpPr>
        <xdr:cNvPr id="61" name="Line 343"/>
        <xdr:cNvSpPr>
          <a:spLocks/>
        </xdr:cNvSpPr>
      </xdr:nvSpPr>
      <xdr:spPr>
        <a:xfrm>
          <a:off x="10029825" y="323850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25</xdr:row>
      <xdr:rowOff>0</xdr:rowOff>
    </xdr:to>
    <xdr:sp>
      <xdr:nvSpPr>
        <xdr:cNvPr id="62" name="Line 344"/>
        <xdr:cNvSpPr>
          <a:spLocks/>
        </xdr:cNvSpPr>
      </xdr:nvSpPr>
      <xdr:spPr>
        <a:xfrm>
          <a:off x="3457575" y="291465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0</xdr:rowOff>
    </xdr:from>
    <xdr:to>
      <xdr:col>1</xdr:col>
      <xdr:colOff>533400</xdr:colOff>
      <xdr:row>21</xdr:row>
      <xdr:rowOff>57150</xdr:rowOff>
    </xdr:to>
    <xdr:sp>
      <xdr:nvSpPr>
        <xdr:cNvPr id="63" name="Rectangle 345"/>
        <xdr:cNvSpPr>
          <a:spLocks/>
        </xdr:cNvSpPr>
      </xdr:nvSpPr>
      <xdr:spPr>
        <a:xfrm>
          <a:off x="1076325" y="2914650"/>
          <a:ext cx="2286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104775</xdr:rowOff>
    </xdr:from>
    <xdr:to>
      <xdr:col>1</xdr:col>
      <xdr:colOff>533400</xdr:colOff>
      <xdr:row>24</xdr:row>
      <xdr:rowOff>161925</xdr:rowOff>
    </xdr:to>
    <xdr:sp>
      <xdr:nvSpPr>
        <xdr:cNvPr id="64" name="Rectangle 346"/>
        <xdr:cNvSpPr>
          <a:spLocks/>
        </xdr:cNvSpPr>
      </xdr:nvSpPr>
      <xdr:spPr>
        <a:xfrm>
          <a:off x="1076325" y="3505200"/>
          <a:ext cx="2286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18</xdr:row>
      <xdr:rowOff>0</xdr:rowOff>
    </xdr:from>
    <xdr:to>
      <xdr:col>1</xdr:col>
      <xdr:colOff>495300</xdr:colOff>
      <xdr:row>21</xdr:row>
      <xdr:rowOff>57150</xdr:rowOff>
    </xdr:to>
    <xdr:sp>
      <xdr:nvSpPr>
        <xdr:cNvPr id="65" name="Rectangle 347"/>
        <xdr:cNvSpPr>
          <a:spLocks/>
        </xdr:cNvSpPr>
      </xdr:nvSpPr>
      <xdr:spPr>
        <a:xfrm>
          <a:off x="1104900" y="2914650"/>
          <a:ext cx="152400" cy="5429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104775</xdr:rowOff>
    </xdr:from>
    <xdr:to>
      <xdr:col>1</xdr:col>
      <xdr:colOff>495300</xdr:colOff>
      <xdr:row>24</xdr:row>
      <xdr:rowOff>161925</xdr:rowOff>
    </xdr:to>
    <xdr:sp>
      <xdr:nvSpPr>
        <xdr:cNvPr id="66" name="Rectangle 348"/>
        <xdr:cNvSpPr>
          <a:spLocks/>
        </xdr:cNvSpPr>
      </xdr:nvSpPr>
      <xdr:spPr>
        <a:xfrm>
          <a:off x="1104900" y="3505200"/>
          <a:ext cx="152400" cy="5429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17</xdr:row>
      <xdr:rowOff>133350</xdr:rowOff>
    </xdr:from>
    <xdr:to>
      <xdr:col>1</xdr:col>
      <xdr:colOff>304800</xdr:colOff>
      <xdr:row>25</xdr:row>
      <xdr:rowOff>38100</xdr:rowOff>
    </xdr:to>
    <xdr:sp>
      <xdr:nvSpPr>
        <xdr:cNvPr id="67" name="Line 349"/>
        <xdr:cNvSpPr>
          <a:spLocks/>
        </xdr:cNvSpPr>
      </xdr:nvSpPr>
      <xdr:spPr>
        <a:xfrm>
          <a:off x="1076325" y="2886075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133350</xdr:rowOff>
    </xdr:from>
    <xdr:to>
      <xdr:col>1</xdr:col>
      <xdr:colOff>638175</xdr:colOff>
      <xdr:row>25</xdr:row>
      <xdr:rowOff>57150</xdr:rowOff>
    </xdr:to>
    <xdr:sp>
      <xdr:nvSpPr>
        <xdr:cNvPr id="68" name="Line 350"/>
        <xdr:cNvSpPr>
          <a:spLocks/>
        </xdr:cNvSpPr>
      </xdr:nvSpPr>
      <xdr:spPr>
        <a:xfrm>
          <a:off x="1409700" y="2886075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0</xdr:rowOff>
    </xdr:from>
    <xdr:to>
      <xdr:col>7</xdr:col>
      <xdr:colOff>219075</xdr:colOff>
      <xdr:row>22</xdr:row>
      <xdr:rowOff>161925</xdr:rowOff>
    </xdr:to>
    <xdr:sp>
      <xdr:nvSpPr>
        <xdr:cNvPr id="69" name="Rectangle 351"/>
        <xdr:cNvSpPr>
          <a:spLocks/>
        </xdr:cNvSpPr>
      </xdr:nvSpPr>
      <xdr:spPr>
        <a:xfrm>
          <a:off x="5448300" y="3238500"/>
          <a:ext cx="171450" cy="485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7</xdr:col>
      <xdr:colOff>266700</xdr:colOff>
      <xdr:row>23</xdr:row>
      <xdr:rowOff>38100</xdr:rowOff>
    </xdr:to>
    <xdr:sp>
      <xdr:nvSpPr>
        <xdr:cNvPr id="70" name="Line 352"/>
        <xdr:cNvSpPr>
          <a:spLocks/>
        </xdr:cNvSpPr>
      </xdr:nvSpPr>
      <xdr:spPr>
        <a:xfrm>
          <a:off x="5667375" y="3200400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23</xdr:row>
      <xdr:rowOff>57150</xdr:rowOff>
    </xdr:from>
    <xdr:to>
      <xdr:col>0</xdr:col>
      <xdr:colOff>457200</xdr:colOff>
      <xdr:row>23</xdr:row>
      <xdr:rowOff>152400</xdr:rowOff>
    </xdr:to>
    <xdr:sp>
      <xdr:nvSpPr>
        <xdr:cNvPr id="71" name="AutoShape 353"/>
        <xdr:cNvSpPr>
          <a:spLocks/>
        </xdr:cNvSpPr>
      </xdr:nvSpPr>
      <xdr:spPr>
        <a:xfrm>
          <a:off x="104775" y="378142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19</xdr:row>
      <xdr:rowOff>28575</xdr:rowOff>
    </xdr:from>
    <xdr:to>
      <xdr:col>0</xdr:col>
      <xdr:colOff>466725</xdr:colOff>
      <xdr:row>19</xdr:row>
      <xdr:rowOff>123825</xdr:rowOff>
    </xdr:to>
    <xdr:sp>
      <xdr:nvSpPr>
        <xdr:cNvPr id="72" name="AutoShape 354"/>
        <xdr:cNvSpPr>
          <a:spLocks/>
        </xdr:cNvSpPr>
      </xdr:nvSpPr>
      <xdr:spPr>
        <a:xfrm>
          <a:off x="123825" y="3105150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18</xdr:row>
      <xdr:rowOff>0</xdr:rowOff>
    </xdr:from>
    <xdr:to>
      <xdr:col>1</xdr:col>
      <xdr:colOff>257175</xdr:colOff>
      <xdr:row>18</xdr:row>
      <xdr:rowOff>0</xdr:rowOff>
    </xdr:to>
    <xdr:sp>
      <xdr:nvSpPr>
        <xdr:cNvPr id="73" name="Line 355"/>
        <xdr:cNvSpPr>
          <a:spLocks/>
        </xdr:cNvSpPr>
      </xdr:nvSpPr>
      <xdr:spPr>
        <a:xfrm>
          <a:off x="723900" y="291465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25</xdr:row>
      <xdr:rowOff>0</xdr:rowOff>
    </xdr:from>
    <xdr:to>
      <xdr:col>1</xdr:col>
      <xdr:colOff>228600</xdr:colOff>
      <xdr:row>25</xdr:row>
      <xdr:rowOff>0</xdr:rowOff>
    </xdr:to>
    <xdr:sp>
      <xdr:nvSpPr>
        <xdr:cNvPr id="74" name="Line 356"/>
        <xdr:cNvSpPr>
          <a:spLocks/>
        </xdr:cNvSpPr>
      </xdr:nvSpPr>
      <xdr:spPr>
        <a:xfrm>
          <a:off x="723900" y="404812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21</xdr:row>
      <xdr:rowOff>104775</xdr:rowOff>
    </xdr:from>
    <xdr:to>
      <xdr:col>1</xdr:col>
      <xdr:colOff>238125</xdr:colOff>
      <xdr:row>21</xdr:row>
      <xdr:rowOff>104775</xdr:rowOff>
    </xdr:to>
    <xdr:sp>
      <xdr:nvSpPr>
        <xdr:cNvPr id="75" name="Line 357"/>
        <xdr:cNvSpPr>
          <a:spLocks/>
        </xdr:cNvSpPr>
      </xdr:nvSpPr>
      <xdr:spPr>
        <a:xfrm flipH="1">
          <a:off x="714375" y="3505200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21</xdr:row>
      <xdr:rowOff>57150</xdr:rowOff>
    </xdr:from>
    <xdr:to>
      <xdr:col>1</xdr:col>
      <xdr:colOff>238125</xdr:colOff>
      <xdr:row>21</xdr:row>
      <xdr:rowOff>57150</xdr:rowOff>
    </xdr:to>
    <xdr:sp>
      <xdr:nvSpPr>
        <xdr:cNvPr id="76" name="Line 358"/>
        <xdr:cNvSpPr>
          <a:spLocks/>
        </xdr:cNvSpPr>
      </xdr:nvSpPr>
      <xdr:spPr>
        <a:xfrm flipH="1">
          <a:off x="714375" y="3457575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21</xdr:row>
      <xdr:rowOff>57150</xdr:rowOff>
    </xdr:to>
    <xdr:sp>
      <xdr:nvSpPr>
        <xdr:cNvPr id="77" name="Line 359"/>
        <xdr:cNvSpPr>
          <a:spLocks/>
        </xdr:cNvSpPr>
      </xdr:nvSpPr>
      <xdr:spPr>
        <a:xfrm>
          <a:off x="771525" y="29146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104775</xdr:rowOff>
    </xdr:from>
    <xdr:to>
      <xdr:col>1</xdr:col>
      <xdr:colOff>0</xdr:colOff>
      <xdr:row>24</xdr:row>
      <xdr:rowOff>152400</xdr:rowOff>
    </xdr:to>
    <xdr:sp>
      <xdr:nvSpPr>
        <xdr:cNvPr id="78" name="Line 360"/>
        <xdr:cNvSpPr>
          <a:spLocks/>
        </xdr:cNvSpPr>
      </xdr:nvSpPr>
      <xdr:spPr>
        <a:xfrm>
          <a:off x="771525" y="350520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2</xdr:row>
      <xdr:rowOff>0</xdr:rowOff>
    </xdr:from>
    <xdr:to>
      <xdr:col>11</xdr:col>
      <xdr:colOff>400050</xdr:colOff>
      <xdr:row>15</xdr:row>
      <xdr:rowOff>152400</xdr:rowOff>
    </xdr:to>
    <xdr:sp>
      <xdr:nvSpPr>
        <xdr:cNvPr id="79" name="Line 361"/>
        <xdr:cNvSpPr>
          <a:spLocks/>
        </xdr:cNvSpPr>
      </xdr:nvSpPr>
      <xdr:spPr>
        <a:xfrm>
          <a:off x="8886825" y="323850"/>
          <a:ext cx="0" cy="2257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15</xdr:row>
      <xdr:rowOff>123825</xdr:rowOff>
    </xdr:to>
    <xdr:sp>
      <xdr:nvSpPr>
        <xdr:cNvPr id="80" name="Freeform 362"/>
        <xdr:cNvSpPr>
          <a:spLocks/>
        </xdr:cNvSpPr>
      </xdr:nvSpPr>
      <xdr:spPr>
        <a:xfrm>
          <a:off x="8162925" y="352425"/>
          <a:ext cx="685800" cy="2200275"/>
        </a:xfrm>
        <a:custGeom>
          <a:pathLst/>
        </a:cu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2</xdr:row>
      <xdr:rowOff>28575</xdr:rowOff>
    </xdr:from>
    <xdr:to>
      <xdr:col>12</xdr:col>
      <xdr:colOff>352425</xdr:colOff>
      <xdr:row>15</xdr:row>
      <xdr:rowOff>123825</xdr:rowOff>
    </xdr:to>
    <xdr:sp>
      <xdr:nvSpPr>
        <xdr:cNvPr id="81" name="Freeform 363"/>
        <xdr:cNvSpPr>
          <a:spLocks/>
        </xdr:cNvSpPr>
      </xdr:nvSpPr>
      <xdr:spPr>
        <a:xfrm>
          <a:off x="8924925" y="352425"/>
          <a:ext cx="685800" cy="2200275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20</xdr:row>
      <xdr:rowOff>38100</xdr:rowOff>
    </xdr:from>
    <xdr:to>
      <xdr:col>9</xdr:col>
      <xdr:colOff>638175</xdr:colOff>
      <xdr:row>20</xdr:row>
      <xdr:rowOff>142875</xdr:rowOff>
    </xdr:to>
    <xdr:sp>
      <xdr:nvSpPr>
        <xdr:cNvPr id="82" name="AutoShape 364"/>
        <xdr:cNvSpPr>
          <a:spLocks/>
        </xdr:cNvSpPr>
      </xdr:nvSpPr>
      <xdr:spPr>
        <a:xfrm>
          <a:off x="7219950" y="3276600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28575</xdr:rowOff>
    </xdr:from>
    <xdr:to>
      <xdr:col>9</xdr:col>
      <xdr:colOff>628650</xdr:colOff>
      <xdr:row>18</xdr:row>
      <xdr:rowOff>123825</xdr:rowOff>
    </xdr:to>
    <xdr:sp>
      <xdr:nvSpPr>
        <xdr:cNvPr id="83" name="AutoShape 365"/>
        <xdr:cNvSpPr>
          <a:spLocks/>
        </xdr:cNvSpPr>
      </xdr:nvSpPr>
      <xdr:spPr>
        <a:xfrm>
          <a:off x="7219950" y="294322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28575</xdr:rowOff>
    </xdr:from>
    <xdr:to>
      <xdr:col>9</xdr:col>
      <xdr:colOff>628650</xdr:colOff>
      <xdr:row>19</xdr:row>
      <xdr:rowOff>133350</xdr:rowOff>
    </xdr:to>
    <xdr:sp>
      <xdr:nvSpPr>
        <xdr:cNvPr id="84" name="AutoShape 366"/>
        <xdr:cNvSpPr>
          <a:spLocks/>
        </xdr:cNvSpPr>
      </xdr:nvSpPr>
      <xdr:spPr>
        <a:xfrm>
          <a:off x="7219950" y="3105150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85" name="Line 367"/>
        <xdr:cNvSpPr>
          <a:spLocks/>
        </xdr:cNvSpPr>
      </xdr:nvSpPr>
      <xdr:spPr>
        <a:xfrm>
          <a:off x="7743825" y="25908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114300</xdr:rowOff>
    </xdr:from>
    <xdr:to>
      <xdr:col>10</xdr:col>
      <xdr:colOff>333375</xdr:colOff>
      <xdr:row>16</xdr:row>
      <xdr:rowOff>114300</xdr:rowOff>
    </xdr:to>
    <xdr:sp>
      <xdr:nvSpPr>
        <xdr:cNvPr id="86" name="Line 368"/>
        <xdr:cNvSpPr>
          <a:spLocks/>
        </xdr:cNvSpPr>
      </xdr:nvSpPr>
      <xdr:spPr>
        <a:xfrm>
          <a:off x="7753350" y="270510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14</xdr:row>
      <xdr:rowOff>114300</xdr:rowOff>
    </xdr:from>
    <xdr:to>
      <xdr:col>10</xdr:col>
      <xdr:colOff>85725</xdr:colOff>
      <xdr:row>15</xdr:row>
      <xdr:rowOff>161925</xdr:rowOff>
    </xdr:to>
    <xdr:sp>
      <xdr:nvSpPr>
        <xdr:cNvPr id="87" name="Line 369"/>
        <xdr:cNvSpPr>
          <a:spLocks/>
        </xdr:cNvSpPr>
      </xdr:nvSpPr>
      <xdr:spPr>
        <a:xfrm>
          <a:off x="7800975" y="238125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16</xdr:row>
      <xdr:rowOff>114300</xdr:rowOff>
    </xdr:from>
    <xdr:to>
      <xdr:col>10</xdr:col>
      <xdr:colOff>85725</xdr:colOff>
      <xdr:row>17</xdr:row>
      <xdr:rowOff>133350</xdr:rowOff>
    </xdr:to>
    <xdr:sp>
      <xdr:nvSpPr>
        <xdr:cNvPr id="88" name="Line 370"/>
        <xdr:cNvSpPr>
          <a:spLocks/>
        </xdr:cNvSpPr>
      </xdr:nvSpPr>
      <xdr:spPr>
        <a:xfrm flipV="1">
          <a:off x="7800975" y="270510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133350</xdr:rowOff>
    </xdr:from>
    <xdr:to>
      <xdr:col>2</xdr:col>
      <xdr:colOff>0</xdr:colOff>
      <xdr:row>1</xdr:row>
      <xdr:rowOff>133350</xdr:rowOff>
    </xdr:to>
    <xdr:sp>
      <xdr:nvSpPr>
        <xdr:cNvPr id="89" name="Line 371"/>
        <xdr:cNvSpPr>
          <a:spLocks/>
        </xdr:cNvSpPr>
      </xdr:nvSpPr>
      <xdr:spPr>
        <a:xfrm>
          <a:off x="1543050" y="133350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133350</xdr:rowOff>
    </xdr:from>
    <xdr:to>
      <xdr:col>1</xdr:col>
      <xdr:colOff>314325</xdr:colOff>
      <xdr:row>1</xdr:row>
      <xdr:rowOff>104775</xdr:rowOff>
    </xdr:to>
    <xdr:sp>
      <xdr:nvSpPr>
        <xdr:cNvPr id="90" name="Line 372"/>
        <xdr:cNvSpPr>
          <a:spLocks/>
        </xdr:cNvSpPr>
      </xdr:nvSpPr>
      <xdr:spPr>
        <a:xfrm>
          <a:off x="1085850" y="13335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91" name="Line 373"/>
        <xdr:cNvSpPr>
          <a:spLocks/>
        </xdr:cNvSpPr>
      </xdr:nvSpPr>
      <xdr:spPr>
        <a:xfrm>
          <a:off x="1085850" y="1619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57150</xdr:rowOff>
    </xdr:from>
    <xdr:to>
      <xdr:col>7</xdr:col>
      <xdr:colOff>0</xdr:colOff>
      <xdr:row>26</xdr:row>
      <xdr:rowOff>38100</xdr:rowOff>
    </xdr:to>
    <xdr:sp>
      <xdr:nvSpPr>
        <xdr:cNvPr id="92" name="Line 374"/>
        <xdr:cNvSpPr>
          <a:spLocks/>
        </xdr:cNvSpPr>
      </xdr:nvSpPr>
      <xdr:spPr>
        <a:xfrm>
          <a:off x="5400675" y="41052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152400</xdr:rowOff>
    </xdr:from>
    <xdr:to>
      <xdr:col>7</xdr:col>
      <xdr:colOff>266700</xdr:colOff>
      <xdr:row>19</xdr:row>
      <xdr:rowOff>57150</xdr:rowOff>
    </xdr:to>
    <xdr:sp>
      <xdr:nvSpPr>
        <xdr:cNvPr id="93" name="Line 375"/>
        <xdr:cNvSpPr>
          <a:spLocks/>
        </xdr:cNvSpPr>
      </xdr:nvSpPr>
      <xdr:spPr>
        <a:xfrm flipV="1">
          <a:off x="5667375" y="2743200"/>
          <a:ext cx="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57150</xdr:rowOff>
    </xdr:from>
    <xdr:to>
      <xdr:col>7</xdr:col>
      <xdr:colOff>771525</xdr:colOff>
      <xdr:row>17</xdr:row>
      <xdr:rowOff>57150</xdr:rowOff>
    </xdr:to>
    <xdr:sp>
      <xdr:nvSpPr>
        <xdr:cNvPr id="94" name="Line 376"/>
        <xdr:cNvSpPr>
          <a:spLocks/>
        </xdr:cNvSpPr>
      </xdr:nvSpPr>
      <xdr:spPr>
        <a:xfrm flipH="1">
          <a:off x="5667375" y="28098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85725</xdr:rowOff>
    </xdr:from>
    <xdr:to>
      <xdr:col>6</xdr:col>
      <xdr:colOff>495300</xdr:colOff>
      <xdr:row>7</xdr:row>
      <xdr:rowOff>161925</xdr:rowOff>
    </xdr:to>
    <xdr:sp>
      <xdr:nvSpPr>
        <xdr:cNvPr id="95" name="Oval 377"/>
        <xdr:cNvSpPr>
          <a:spLocks/>
        </xdr:cNvSpPr>
      </xdr:nvSpPr>
      <xdr:spPr>
        <a:xfrm>
          <a:off x="4171950" y="571500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85725</xdr:rowOff>
    </xdr:from>
    <xdr:to>
      <xdr:col>7</xdr:col>
      <xdr:colOff>9525</xdr:colOff>
      <xdr:row>3</xdr:row>
      <xdr:rowOff>85725</xdr:rowOff>
    </xdr:to>
    <xdr:sp>
      <xdr:nvSpPr>
        <xdr:cNvPr id="96" name="Line 378"/>
        <xdr:cNvSpPr>
          <a:spLocks/>
        </xdr:cNvSpPr>
      </xdr:nvSpPr>
      <xdr:spPr>
        <a:xfrm>
          <a:off x="4657725" y="5715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0</xdr:rowOff>
    </xdr:from>
    <xdr:to>
      <xdr:col>6</xdr:col>
      <xdr:colOff>762000</xdr:colOff>
      <xdr:row>6</xdr:row>
      <xdr:rowOff>0</xdr:rowOff>
    </xdr:to>
    <xdr:sp>
      <xdr:nvSpPr>
        <xdr:cNvPr id="97" name="Line 379"/>
        <xdr:cNvSpPr>
          <a:spLocks/>
        </xdr:cNvSpPr>
      </xdr:nvSpPr>
      <xdr:spPr>
        <a:xfrm flipH="1">
          <a:off x="5114925" y="9715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</xdr:row>
      <xdr:rowOff>85725</xdr:rowOff>
    </xdr:from>
    <xdr:to>
      <xdr:col>6</xdr:col>
      <xdr:colOff>723900</xdr:colOff>
      <xdr:row>5</xdr:row>
      <xdr:rowOff>161925</xdr:rowOff>
    </xdr:to>
    <xdr:sp>
      <xdr:nvSpPr>
        <xdr:cNvPr id="98" name="Rectangle 380"/>
        <xdr:cNvSpPr>
          <a:spLocks/>
        </xdr:cNvSpPr>
      </xdr:nvSpPr>
      <xdr:spPr>
        <a:xfrm>
          <a:off x="5172075" y="571500"/>
          <a:ext cx="180975" cy="4000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</xdr:row>
      <xdr:rowOff>66675</xdr:rowOff>
    </xdr:from>
    <xdr:to>
      <xdr:col>6</xdr:col>
      <xdr:colOff>314325</xdr:colOff>
      <xdr:row>7</xdr:row>
      <xdr:rowOff>28575</xdr:rowOff>
    </xdr:to>
    <xdr:sp>
      <xdr:nvSpPr>
        <xdr:cNvPr id="99" name="Oval 381"/>
        <xdr:cNvSpPr>
          <a:spLocks/>
        </xdr:cNvSpPr>
      </xdr:nvSpPr>
      <xdr:spPr>
        <a:xfrm>
          <a:off x="4362450" y="714375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8</xdr:row>
      <xdr:rowOff>28575</xdr:rowOff>
    </xdr:from>
    <xdr:to>
      <xdr:col>6</xdr:col>
      <xdr:colOff>723900</xdr:colOff>
      <xdr:row>8</xdr:row>
      <xdr:rowOff>104775</xdr:rowOff>
    </xdr:to>
    <xdr:sp>
      <xdr:nvSpPr>
        <xdr:cNvPr id="100" name="Rectangle 382"/>
        <xdr:cNvSpPr>
          <a:spLocks/>
        </xdr:cNvSpPr>
      </xdr:nvSpPr>
      <xdr:spPr>
        <a:xfrm>
          <a:off x="3505200" y="1323975"/>
          <a:ext cx="18478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76200</xdr:rowOff>
    </xdr:from>
    <xdr:to>
      <xdr:col>5</xdr:col>
      <xdr:colOff>466725</xdr:colOff>
      <xdr:row>8</xdr:row>
      <xdr:rowOff>28575</xdr:rowOff>
    </xdr:to>
    <xdr:sp>
      <xdr:nvSpPr>
        <xdr:cNvPr id="101" name="Line 383"/>
        <xdr:cNvSpPr>
          <a:spLocks/>
        </xdr:cNvSpPr>
      </xdr:nvSpPr>
      <xdr:spPr>
        <a:xfrm flipH="1">
          <a:off x="4238625" y="120967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7</xdr:row>
      <xdr:rowOff>66675</xdr:rowOff>
    </xdr:from>
    <xdr:to>
      <xdr:col>6</xdr:col>
      <xdr:colOff>409575</xdr:colOff>
      <xdr:row>8</xdr:row>
      <xdr:rowOff>28575</xdr:rowOff>
    </xdr:to>
    <xdr:sp>
      <xdr:nvSpPr>
        <xdr:cNvPr id="102" name="Line 384"/>
        <xdr:cNvSpPr>
          <a:spLocks/>
        </xdr:cNvSpPr>
      </xdr:nvSpPr>
      <xdr:spPr>
        <a:xfrm>
          <a:off x="4962525" y="1200150"/>
          <a:ext cx="7620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</xdr:row>
      <xdr:rowOff>95250</xdr:rowOff>
    </xdr:from>
    <xdr:to>
      <xdr:col>5</xdr:col>
      <xdr:colOff>276225</xdr:colOff>
      <xdr:row>7</xdr:row>
      <xdr:rowOff>142875</xdr:rowOff>
    </xdr:to>
    <xdr:sp>
      <xdr:nvSpPr>
        <xdr:cNvPr id="103" name="Oval 385"/>
        <xdr:cNvSpPr>
          <a:spLocks/>
        </xdr:cNvSpPr>
      </xdr:nvSpPr>
      <xdr:spPr>
        <a:xfrm>
          <a:off x="3648075" y="904875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85725</xdr:rowOff>
    </xdr:from>
    <xdr:to>
      <xdr:col>4</xdr:col>
      <xdr:colOff>609600</xdr:colOff>
      <xdr:row>8</xdr:row>
      <xdr:rowOff>28575</xdr:rowOff>
    </xdr:to>
    <xdr:sp>
      <xdr:nvSpPr>
        <xdr:cNvPr id="104" name="Line 386"/>
        <xdr:cNvSpPr>
          <a:spLocks/>
        </xdr:cNvSpPr>
      </xdr:nvSpPr>
      <xdr:spPr>
        <a:xfrm flipH="1">
          <a:off x="3619500" y="1219200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76200</xdr:rowOff>
    </xdr:from>
    <xdr:to>
      <xdr:col>5</xdr:col>
      <xdr:colOff>323850</xdr:colOff>
      <xdr:row>8</xdr:row>
      <xdr:rowOff>28575</xdr:rowOff>
    </xdr:to>
    <xdr:sp>
      <xdr:nvSpPr>
        <xdr:cNvPr id="105" name="Line 387"/>
        <xdr:cNvSpPr>
          <a:spLocks/>
        </xdr:cNvSpPr>
      </xdr:nvSpPr>
      <xdr:spPr>
        <a:xfrm>
          <a:off x="4086225" y="1209675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85725</xdr:rowOff>
    </xdr:from>
    <xdr:to>
      <xdr:col>7</xdr:col>
      <xdr:colOff>209550</xdr:colOff>
      <xdr:row>6</xdr:row>
      <xdr:rowOff>85725</xdr:rowOff>
    </xdr:to>
    <xdr:sp>
      <xdr:nvSpPr>
        <xdr:cNvPr id="106" name="Rectangle 392"/>
        <xdr:cNvSpPr>
          <a:spLocks/>
        </xdr:cNvSpPr>
      </xdr:nvSpPr>
      <xdr:spPr>
        <a:xfrm>
          <a:off x="5448300" y="571500"/>
          <a:ext cx="152400" cy="4857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47625</xdr:rowOff>
    </xdr:from>
    <xdr:to>
      <xdr:col>7</xdr:col>
      <xdr:colOff>257175</xdr:colOff>
      <xdr:row>6</xdr:row>
      <xdr:rowOff>104775</xdr:rowOff>
    </xdr:to>
    <xdr:sp>
      <xdr:nvSpPr>
        <xdr:cNvPr id="107" name="Line 393"/>
        <xdr:cNvSpPr>
          <a:spLocks/>
        </xdr:cNvSpPr>
      </xdr:nvSpPr>
      <xdr:spPr>
        <a:xfrm>
          <a:off x="5657850" y="5334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6</xdr:row>
      <xdr:rowOff>57150</xdr:rowOff>
    </xdr:from>
    <xdr:to>
      <xdr:col>5</xdr:col>
      <xdr:colOff>133350</xdr:colOff>
      <xdr:row>7</xdr:row>
      <xdr:rowOff>28575</xdr:rowOff>
    </xdr:to>
    <xdr:sp>
      <xdr:nvSpPr>
        <xdr:cNvPr id="108" name="Oval 394"/>
        <xdr:cNvSpPr>
          <a:spLocks/>
        </xdr:cNvSpPr>
      </xdr:nvSpPr>
      <xdr:spPr>
        <a:xfrm>
          <a:off x="3819525" y="10287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5</xdr:row>
      <xdr:rowOff>66675</xdr:rowOff>
    </xdr:from>
    <xdr:to>
      <xdr:col>6</xdr:col>
      <xdr:colOff>95250</xdr:colOff>
      <xdr:row>6</xdr:row>
      <xdr:rowOff>38100</xdr:rowOff>
    </xdr:to>
    <xdr:sp>
      <xdr:nvSpPr>
        <xdr:cNvPr id="109" name="Oval 395"/>
        <xdr:cNvSpPr>
          <a:spLocks/>
        </xdr:cNvSpPr>
      </xdr:nvSpPr>
      <xdr:spPr>
        <a:xfrm>
          <a:off x="4552950" y="8763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66675</xdr:rowOff>
    </xdr:from>
    <xdr:to>
      <xdr:col>6</xdr:col>
      <xdr:colOff>28575</xdr:colOff>
      <xdr:row>6</xdr:row>
      <xdr:rowOff>57150</xdr:rowOff>
    </xdr:to>
    <xdr:sp>
      <xdr:nvSpPr>
        <xdr:cNvPr id="110" name="Line 396"/>
        <xdr:cNvSpPr>
          <a:spLocks/>
        </xdr:cNvSpPr>
      </xdr:nvSpPr>
      <xdr:spPr>
        <a:xfrm flipV="1">
          <a:off x="3876675" y="876300"/>
          <a:ext cx="7810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28575</xdr:rowOff>
    </xdr:from>
    <xdr:to>
      <xdr:col>6</xdr:col>
      <xdr:colOff>57150</xdr:colOff>
      <xdr:row>7</xdr:row>
      <xdr:rowOff>28575</xdr:rowOff>
    </xdr:to>
    <xdr:sp>
      <xdr:nvSpPr>
        <xdr:cNvPr id="111" name="Line 397"/>
        <xdr:cNvSpPr>
          <a:spLocks/>
        </xdr:cNvSpPr>
      </xdr:nvSpPr>
      <xdr:spPr>
        <a:xfrm flipV="1">
          <a:off x="3943350" y="1000125"/>
          <a:ext cx="74295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</xdr:row>
      <xdr:rowOff>85725</xdr:rowOff>
    </xdr:from>
    <xdr:to>
      <xdr:col>7</xdr:col>
      <xdr:colOff>676275</xdr:colOff>
      <xdr:row>3</xdr:row>
      <xdr:rowOff>85725</xdr:rowOff>
    </xdr:to>
    <xdr:sp>
      <xdr:nvSpPr>
        <xdr:cNvPr id="112" name="Line 398"/>
        <xdr:cNvSpPr>
          <a:spLocks/>
        </xdr:cNvSpPr>
      </xdr:nvSpPr>
      <xdr:spPr>
        <a:xfrm>
          <a:off x="5724525" y="571500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6</xdr:row>
      <xdr:rowOff>85725</xdr:rowOff>
    </xdr:from>
    <xdr:to>
      <xdr:col>7</xdr:col>
      <xdr:colOff>676275</xdr:colOff>
      <xdr:row>6</xdr:row>
      <xdr:rowOff>85725</xdr:rowOff>
    </xdr:to>
    <xdr:sp>
      <xdr:nvSpPr>
        <xdr:cNvPr id="113" name="Line 399"/>
        <xdr:cNvSpPr>
          <a:spLocks/>
        </xdr:cNvSpPr>
      </xdr:nvSpPr>
      <xdr:spPr>
        <a:xfrm>
          <a:off x="5734050" y="1057275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3</xdr:row>
      <xdr:rowOff>85725</xdr:rowOff>
    </xdr:from>
    <xdr:to>
      <xdr:col>7</xdr:col>
      <xdr:colOff>628650</xdr:colOff>
      <xdr:row>6</xdr:row>
      <xdr:rowOff>85725</xdr:rowOff>
    </xdr:to>
    <xdr:sp>
      <xdr:nvSpPr>
        <xdr:cNvPr id="114" name="Line 400"/>
        <xdr:cNvSpPr>
          <a:spLocks/>
        </xdr:cNvSpPr>
      </xdr:nvSpPr>
      <xdr:spPr>
        <a:xfrm>
          <a:off x="6029325" y="5715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0</xdr:rowOff>
    </xdr:from>
    <xdr:to>
      <xdr:col>1</xdr:col>
      <xdr:colOff>514350</xdr:colOff>
      <xdr:row>15</xdr:row>
      <xdr:rowOff>161925</xdr:rowOff>
    </xdr:to>
    <xdr:sp>
      <xdr:nvSpPr>
        <xdr:cNvPr id="115" name="Rectangle 401"/>
        <xdr:cNvSpPr>
          <a:spLocks/>
        </xdr:cNvSpPr>
      </xdr:nvSpPr>
      <xdr:spPr>
        <a:xfrm>
          <a:off x="1085850" y="323850"/>
          <a:ext cx="209550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47625</xdr:rowOff>
    </xdr:from>
    <xdr:to>
      <xdr:col>1</xdr:col>
      <xdr:colOff>714375</xdr:colOff>
      <xdr:row>2</xdr:row>
      <xdr:rowOff>152400</xdr:rowOff>
    </xdr:to>
    <xdr:sp>
      <xdr:nvSpPr>
        <xdr:cNvPr id="116" name="Line 402"/>
        <xdr:cNvSpPr>
          <a:spLocks/>
        </xdr:cNvSpPr>
      </xdr:nvSpPr>
      <xdr:spPr>
        <a:xfrm>
          <a:off x="1352550" y="3714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</xdr:row>
      <xdr:rowOff>9525</xdr:rowOff>
    </xdr:from>
    <xdr:to>
      <xdr:col>1</xdr:col>
      <xdr:colOff>714375</xdr:colOff>
      <xdr:row>3</xdr:row>
      <xdr:rowOff>114300</xdr:rowOff>
    </xdr:to>
    <xdr:sp>
      <xdr:nvSpPr>
        <xdr:cNvPr id="117" name="Line 403"/>
        <xdr:cNvSpPr>
          <a:spLocks/>
        </xdr:cNvSpPr>
      </xdr:nvSpPr>
      <xdr:spPr>
        <a:xfrm flipV="1">
          <a:off x="1352550" y="4953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4</xdr:row>
      <xdr:rowOff>47625</xdr:rowOff>
    </xdr:from>
    <xdr:to>
      <xdr:col>1</xdr:col>
      <xdr:colOff>714375</xdr:colOff>
      <xdr:row>4</xdr:row>
      <xdr:rowOff>152400</xdr:rowOff>
    </xdr:to>
    <xdr:sp>
      <xdr:nvSpPr>
        <xdr:cNvPr id="118" name="Line 404"/>
        <xdr:cNvSpPr>
          <a:spLocks/>
        </xdr:cNvSpPr>
      </xdr:nvSpPr>
      <xdr:spPr>
        <a:xfrm>
          <a:off x="1352550" y="6953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9525</xdr:rowOff>
    </xdr:from>
    <xdr:to>
      <xdr:col>1</xdr:col>
      <xdr:colOff>714375</xdr:colOff>
      <xdr:row>5</xdr:row>
      <xdr:rowOff>114300</xdr:rowOff>
    </xdr:to>
    <xdr:sp>
      <xdr:nvSpPr>
        <xdr:cNvPr id="119" name="Line 405"/>
        <xdr:cNvSpPr>
          <a:spLocks/>
        </xdr:cNvSpPr>
      </xdr:nvSpPr>
      <xdr:spPr>
        <a:xfrm flipV="1">
          <a:off x="1352550" y="8191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6</xdr:row>
      <xdr:rowOff>47625</xdr:rowOff>
    </xdr:from>
    <xdr:to>
      <xdr:col>1</xdr:col>
      <xdr:colOff>714375</xdr:colOff>
      <xdr:row>6</xdr:row>
      <xdr:rowOff>152400</xdr:rowOff>
    </xdr:to>
    <xdr:sp>
      <xdr:nvSpPr>
        <xdr:cNvPr id="120" name="Line 406"/>
        <xdr:cNvSpPr>
          <a:spLocks/>
        </xdr:cNvSpPr>
      </xdr:nvSpPr>
      <xdr:spPr>
        <a:xfrm>
          <a:off x="1352550" y="10191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9525</xdr:rowOff>
    </xdr:from>
    <xdr:to>
      <xdr:col>1</xdr:col>
      <xdr:colOff>714375</xdr:colOff>
      <xdr:row>7</xdr:row>
      <xdr:rowOff>114300</xdr:rowOff>
    </xdr:to>
    <xdr:sp>
      <xdr:nvSpPr>
        <xdr:cNvPr id="121" name="Line 407"/>
        <xdr:cNvSpPr>
          <a:spLocks/>
        </xdr:cNvSpPr>
      </xdr:nvSpPr>
      <xdr:spPr>
        <a:xfrm flipV="1">
          <a:off x="1352550" y="11430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8</xdr:row>
      <xdr:rowOff>0</xdr:rowOff>
    </xdr:from>
    <xdr:to>
      <xdr:col>1</xdr:col>
      <xdr:colOff>714375</xdr:colOff>
      <xdr:row>8</xdr:row>
      <xdr:rowOff>104775</xdr:rowOff>
    </xdr:to>
    <xdr:sp>
      <xdr:nvSpPr>
        <xdr:cNvPr id="122" name="Line 408"/>
        <xdr:cNvSpPr>
          <a:spLocks/>
        </xdr:cNvSpPr>
      </xdr:nvSpPr>
      <xdr:spPr>
        <a:xfrm>
          <a:off x="1352550" y="12954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1</xdr:col>
      <xdr:colOff>485775</xdr:colOff>
      <xdr:row>15</xdr:row>
      <xdr:rowOff>161925</xdr:rowOff>
    </xdr:to>
    <xdr:sp>
      <xdr:nvSpPr>
        <xdr:cNvPr id="123" name="Rectangle 409"/>
        <xdr:cNvSpPr>
          <a:spLocks/>
        </xdr:cNvSpPr>
      </xdr:nvSpPr>
      <xdr:spPr>
        <a:xfrm>
          <a:off x="1123950" y="323850"/>
          <a:ext cx="133350" cy="22669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</xdr:row>
      <xdr:rowOff>133350</xdr:rowOff>
    </xdr:from>
    <xdr:to>
      <xdr:col>1</xdr:col>
      <xdr:colOff>314325</xdr:colOff>
      <xdr:row>16</xdr:row>
      <xdr:rowOff>57150</xdr:rowOff>
    </xdr:to>
    <xdr:sp>
      <xdr:nvSpPr>
        <xdr:cNvPr id="124" name="Line 410"/>
        <xdr:cNvSpPr>
          <a:spLocks/>
        </xdr:cNvSpPr>
      </xdr:nvSpPr>
      <xdr:spPr>
        <a:xfrm>
          <a:off x="1085850" y="295275"/>
          <a:ext cx="0" cy="2352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0</xdr:rowOff>
    </xdr:from>
    <xdr:to>
      <xdr:col>8</xdr:col>
      <xdr:colOff>142875</xdr:colOff>
      <xdr:row>5</xdr:row>
      <xdr:rowOff>47625</xdr:rowOff>
    </xdr:to>
    <xdr:sp>
      <xdr:nvSpPr>
        <xdr:cNvPr id="125" name="Line 411"/>
        <xdr:cNvSpPr>
          <a:spLocks/>
        </xdr:cNvSpPr>
      </xdr:nvSpPr>
      <xdr:spPr>
        <a:xfrm>
          <a:off x="6257925" y="8096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</xdr:row>
      <xdr:rowOff>0</xdr:rowOff>
    </xdr:from>
    <xdr:to>
      <xdr:col>8</xdr:col>
      <xdr:colOff>133350</xdr:colOff>
      <xdr:row>5</xdr:row>
      <xdr:rowOff>47625</xdr:rowOff>
    </xdr:to>
    <xdr:sp>
      <xdr:nvSpPr>
        <xdr:cNvPr id="126" name="Line 412"/>
        <xdr:cNvSpPr>
          <a:spLocks/>
        </xdr:cNvSpPr>
      </xdr:nvSpPr>
      <xdr:spPr>
        <a:xfrm flipH="1">
          <a:off x="6248400" y="8096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27" name="Text Box 413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57150</xdr:rowOff>
    </xdr:from>
    <xdr:to>
      <xdr:col>9</xdr:col>
      <xdr:colOff>628650</xdr:colOff>
      <xdr:row>21</xdr:row>
      <xdr:rowOff>142875</xdr:rowOff>
    </xdr:to>
    <xdr:sp>
      <xdr:nvSpPr>
        <xdr:cNvPr id="128" name="AutoShape 414"/>
        <xdr:cNvSpPr>
          <a:spLocks/>
        </xdr:cNvSpPr>
      </xdr:nvSpPr>
      <xdr:spPr>
        <a:xfrm>
          <a:off x="7219950" y="3457575"/>
          <a:ext cx="352425" cy="85725"/>
        </a:xfrm>
        <a:prstGeom prst="rightArrow">
          <a:avLst>
            <a:gd name="adj1" fmla="val 25000"/>
            <a:gd name="adj2" fmla="val -25000"/>
          </a:avLst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19050</xdr:rowOff>
    </xdr:from>
    <xdr:to>
      <xdr:col>8</xdr:col>
      <xdr:colOff>628650</xdr:colOff>
      <xdr:row>7</xdr:row>
      <xdr:rowOff>133350</xdr:rowOff>
    </xdr:to>
    <xdr:sp>
      <xdr:nvSpPr>
        <xdr:cNvPr id="129" name="AutoShape 415"/>
        <xdr:cNvSpPr>
          <a:spLocks/>
        </xdr:cNvSpPr>
      </xdr:nvSpPr>
      <xdr:spPr>
        <a:xfrm>
          <a:off x="6400800" y="1152525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28575</xdr:rowOff>
    </xdr:from>
    <xdr:to>
      <xdr:col>8</xdr:col>
      <xdr:colOff>628650</xdr:colOff>
      <xdr:row>14</xdr:row>
      <xdr:rowOff>123825</xdr:rowOff>
    </xdr:to>
    <xdr:sp>
      <xdr:nvSpPr>
        <xdr:cNvPr id="130" name="AutoShape 416"/>
        <xdr:cNvSpPr>
          <a:spLocks/>
        </xdr:cNvSpPr>
      </xdr:nvSpPr>
      <xdr:spPr>
        <a:xfrm>
          <a:off x="6400800" y="2295525"/>
          <a:ext cx="400050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9</xdr:row>
      <xdr:rowOff>0</xdr:rowOff>
    </xdr:from>
    <xdr:to>
      <xdr:col>12</xdr:col>
      <xdr:colOff>390525</xdr:colOff>
      <xdr:row>9</xdr:row>
      <xdr:rowOff>0</xdr:rowOff>
    </xdr:to>
    <xdr:sp>
      <xdr:nvSpPr>
        <xdr:cNvPr id="131" name="Line 417"/>
        <xdr:cNvSpPr>
          <a:spLocks/>
        </xdr:cNvSpPr>
      </xdr:nvSpPr>
      <xdr:spPr>
        <a:xfrm flipH="1">
          <a:off x="8115300" y="1457325"/>
          <a:ext cx="15335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</xdr:row>
      <xdr:rowOff>0</xdr:rowOff>
    </xdr:from>
    <xdr:to>
      <xdr:col>2</xdr:col>
      <xdr:colOff>638175</xdr:colOff>
      <xdr:row>2</xdr:row>
      <xdr:rowOff>123825</xdr:rowOff>
    </xdr:to>
    <xdr:sp>
      <xdr:nvSpPr>
        <xdr:cNvPr id="132" name="Line 418"/>
        <xdr:cNvSpPr>
          <a:spLocks/>
        </xdr:cNvSpPr>
      </xdr:nvSpPr>
      <xdr:spPr>
        <a:xfrm>
          <a:off x="1685925" y="323850"/>
          <a:ext cx="49530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47625</xdr:rowOff>
    </xdr:from>
    <xdr:to>
      <xdr:col>2</xdr:col>
      <xdr:colOff>638175</xdr:colOff>
      <xdr:row>8</xdr:row>
      <xdr:rowOff>152400</xdr:rowOff>
    </xdr:to>
    <xdr:sp>
      <xdr:nvSpPr>
        <xdr:cNvPr id="133" name="Line 419"/>
        <xdr:cNvSpPr>
          <a:spLocks/>
        </xdr:cNvSpPr>
      </xdr:nvSpPr>
      <xdr:spPr>
        <a:xfrm flipV="1">
          <a:off x="1676400" y="1343025"/>
          <a:ext cx="5048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</xdr:row>
      <xdr:rowOff>123825</xdr:rowOff>
    </xdr:from>
    <xdr:to>
      <xdr:col>2</xdr:col>
      <xdr:colOff>638175</xdr:colOff>
      <xdr:row>8</xdr:row>
      <xdr:rowOff>38100</xdr:rowOff>
    </xdr:to>
    <xdr:sp>
      <xdr:nvSpPr>
        <xdr:cNvPr id="134" name="Line 420"/>
        <xdr:cNvSpPr>
          <a:spLocks/>
        </xdr:cNvSpPr>
      </xdr:nvSpPr>
      <xdr:spPr>
        <a:xfrm flipV="1">
          <a:off x="2181225" y="447675"/>
          <a:ext cx="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</xdr:row>
      <xdr:rowOff>28575</xdr:rowOff>
    </xdr:from>
    <xdr:to>
      <xdr:col>4</xdr:col>
      <xdr:colOff>314325</xdr:colOff>
      <xdr:row>8</xdr:row>
      <xdr:rowOff>133350</xdr:rowOff>
    </xdr:to>
    <xdr:sp>
      <xdr:nvSpPr>
        <xdr:cNvPr id="135" name="Rectangle 421"/>
        <xdr:cNvSpPr>
          <a:spLocks/>
        </xdr:cNvSpPr>
      </xdr:nvSpPr>
      <xdr:spPr>
        <a:xfrm>
          <a:off x="3028950" y="352425"/>
          <a:ext cx="371475" cy="1076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</xdr:col>
      <xdr:colOff>714375</xdr:colOff>
      <xdr:row>2</xdr:row>
      <xdr:rowOff>28575</xdr:rowOff>
    </xdr:from>
    <xdr:to>
      <xdr:col>4</xdr:col>
      <xdr:colOff>314325</xdr:colOff>
      <xdr:row>8</xdr:row>
      <xdr:rowOff>133350</xdr:rowOff>
    </xdr:to>
    <xdr:sp>
      <xdr:nvSpPr>
        <xdr:cNvPr id="136" name="Line 422"/>
        <xdr:cNvSpPr>
          <a:spLocks/>
        </xdr:cNvSpPr>
      </xdr:nvSpPr>
      <xdr:spPr>
        <a:xfrm flipH="1">
          <a:off x="3028950" y="352425"/>
          <a:ext cx="371475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2</xdr:row>
      <xdr:rowOff>28575</xdr:rowOff>
    </xdr:from>
    <xdr:to>
      <xdr:col>4</xdr:col>
      <xdr:colOff>314325</xdr:colOff>
      <xdr:row>8</xdr:row>
      <xdr:rowOff>133350</xdr:rowOff>
    </xdr:to>
    <xdr:sp>
      <xdr:nvSpPr>
        <xdr:cNvPr id="137" name="Line 423"/>
        <xdr:cNvSpPr>
          <a:spLocks/>
        </xdr:cNvSpPr>
      </xdr:nvSpPr>
      <xdr:spPr>
        <a:xfrm>
          <a:off x="3038475" y="352425"/>
          <a:ext cx="361950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12</xdr:row>
      <xdr:rowOff>104775</xdr:rowOff>
    </xdr:from>
    <xdr:to>
      <xdr:col>3</xdr:col>
      <xdr:colOff>447675</xdr:colOff>
      <xdr:row>15</xdr:row>
      <xdr:rowOff>142875</xdr:rowOff>
    </xdr:to>
    <xdr:sp>
      <xdr:nvSpPr>
        <xdr:cNvPr id="138" name="Rectangle 424"/>
        <xdr:cNvSpPr>
          <a:spLocks/>
        </xdr:cNvSpPr>
      </xdr:nvSpPr>
      <xdr:spPr>
        <a:xfrm>
          <a:off x="2266950" y="2047875"/>
          <a:ext cx="495300" cy="523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9</xdr:row>
      <xdr:rowOff>28575</xdr:rowOff>
    </xdr:from>
    <xdr:to>
      <xdr:col>4</xdr:col>
      <xdr:colOff>314325</xdr:colOff>
      <xdr:row>15</xdr:row>
      <xdr:rowOff>142875</xdr:rowOff>
    </xdr:to>
    <xdr:sp>
      <xdr:nvSpPr>
        <xdr:cNvPr id="139" name="Line 425"/>
        <xdr:cNvSpPr>
          <a:spLocks/>
        </xdr:cNvSpPr>
      </xdr:nvSpPr>
      <xdr:spPr>
        <a:xfrm flipH="1">
          <a:off x="3000375" y="1485900"/>
          <a:ext cx="400050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12</xdr:row>
      <xdr:rowOff>57150</xdr:rowOff>
    </xdr:from>
    <xdr:to>
      <xdr:col>3</xdr:col>
      <xdr:colOff>447675</xdr:colOff>
      <xdr:row>12</xdr:row>
      <xdr:rowOff>161925</xdr:rowOff>
    </xdr:to>
    <xdr:sp>
      <xdr:nvSpPr>
        <xdr:cNvPr id="140" name="AutoShape 426"/>
        <xdr:cNvSpPr>
          <a:spLocks/>
        </xdr:cNvSpPr>
      </xdr:nvSpPr>
      <xdr:spPr>
        <a:xfrm>
          <a:off x="2266950" y="2000250"/>
          <a:ext cx="495300" cy="104775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361950</xdr:colOff>
      <xdr:row>8</xdr:row>
      <xdr:rowOff>133350</xdr:rowOff>
    </xdr:to>
    <xdr:sp>
      <xdr:nvSpPr>
        <xdr:cNvPr id="141" name="Rectangle 427"/>
        <xdr:cNvSpPr>
          <a:spLocks/>
        </xdr:cNvSpPr>
      </xdr:nvSpPr>
      <xdr:spPr>
        <a:xfrm>
          <a:off x="2314575" y="352425"/>
          <a:ext cx="361950" cy="1076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361950</xdr:colOff>
      <xdr:row>8</xdr:row>
      <xdr:rowOff>123825</xdr:rowOff>
    </xdr:to>
    <xdr:sp>
      <xdr:nvSpPr>
        <xdr:cNvPr id="142" name="Line 428"/>
        <xdr:cNvSpPr>
          <a:spLocks/>
        </xdr:cNvSpPr>
      </xdr:nvSpPr>
      <xdr:spPr>
        <a:xfrm flipV="1">
          <a:off x="2314575" y="361950"/>
          <a:ext cx="36195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104775</xdr:rowOff>
    </xdr:from>
    <xdr:to>
      <xdr:col>4</xdr:col>
      <xdr:colOff>171450</xdr:colOff>
      <xdr:row>2</xdr:row>
      <xdr:rowOff>104775</xdr:rowOff>
    </xdr:to>
    <xdr:sp>
      <xdr:nvSpPr>
        <xdr:cNvPr id="143" name="Line 430"/>
        <xdr:cNvSpPr>
          <a:spLocks/>
        </xdr:cNvSpPr>
      </xdr:nvSpPr>
      <xdr:spPr>
        <a:xfrm>
          <a:off x="3143250" y="428625"/>
          <a:ext cx="1047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57150</xdr:rowOff>
    </xdr:from>
    <xdr:to>
      <xdr:col>4</xdr:col>
      <xdr:colOff>133350</xdr:colOff>
      <xdr:row>15</xdr:row>
      <xdr:rowOff>57150</xdr:rowOff>
    </xdr:to>
    <xdr:sp>
      <xdr:nvSpPr>
        <xdr:cNvPr id="144" name="Line 431"/>
        <xdr:cNvSpPr>
          <a:spLocks/>
        </xdr:cNvSpPr>
      </xdr:nvSpPr>
      <xdr:spPr>
        <a:xfrm>
          <a:off x="3114675" y="2486025"/>
          <a:ext cx="1047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8</xdr:row>
      <xdr:rowOff>76200</xdr:rowOff>
    </xdr:from>
    <xdr:to>
      <xdr:col>4</xdr:col>
      <xdr:colOff>152400</xdr:colOff>
      <xdr:row>8</xdr:row>
      <xdr:rowOff>76200</xdr:rowOff>
    </xdr:to>
    <xdr:sp>
      <xdr:nvSpPr>
        <xdr:cNvPr id="145" name="Line 432"/>
        <xdr:cNvSpPr>
          <a:spLocks/>
        </xdr:cNvSpPr>
      </xdr:nvSpPr>
      <xdr:spPr>
        <a:xfrm>
          <a:off x="3143250" y="1371600"/>
          <a:ext cx="952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38100</xdr:rowOff>
    </xdr:from>
    <xdr:to>
      <xdr:col>4</xdr:col>
      <xdr:colOff>104775</xdr:colOff>
      <xdr:row>8</xdr:row>
      <xdr:rowOff>114300</xdr:rowOff>
    </xdr:to>
    <xdr:sp>
      <xdr:nvSpPr>
        <xdr:cNvPr id="146" name="Line 433"/>
        <xdr:cNvSpPr>
          <a:spLocks/>
        </xdr:cNvSpPr>
      </xdr:nvSpPr>
      <xdr:spPr>
        <a:xfrm>
          <a:off x="3190875" y="1333500"/>
          <a:ext cx="0" cy="762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3</xdr:row>
      <xdr:rowOff>85725</xdr:rowOff>
    </xdr:to>
    <xdr:sp>
      <xdr:nvSpPr>
        <xdr:cNvPr id="147" name="Line 434"/>
        <xdr:cNvSpPr>
          <a:spLocks/>
        </xdr:cNvSpPr>
      </xdr:nvSpPr>
      <xdr:spPr>
        <a:xfrm flipV="1">
          <a:off x="4714875" y="323850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</xdr:row>
      <xdr:rowOff>0</xdr:rowOff>
    </xdr:from>
    <xdr:to>
      <xdr:col>6</xdr:col>
      <xdr:colOff>219075</xdr:colOff>
      <xdr:row>1</xdr:row>
      <xdr:rowOff>114300</xdr:rowOff>
    </xdr:to>
    <xdr:sp>
      <xdr:nvSpPr>
        <xdr:cNvPr id="148" name="Rectangle 435"/>
        <xdr:cNvSpPr>
          <a:spLocks/>
        </xdr:cNvSpPr>
      </xdr:nvSpPr>
      <xdr:spPr>
        <a:xfrm>
          <a:off x="4171950" y="161925"/>
          <a:ext cx="676275" cy="1143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133350</xdr:rowOff>
    </xdr:from>
    <xdr:to>
      <xdr:col>6</xdr:col>
      <xdr:colOff>304800</xdr:colOff>
      <xdr:row>0</xdr:row>
      <xdr:rowOff>133350</xdr:rowOff>
    </xdr:to>
    <xdr:sp>
      <xdr:nvSpPr>
        <xdr:cNvPr id="149" name="Line 436"/>
        <xdr:cNvSpPr>
          <a:spLocks/>
        </xdr:cNvSpPr>
      </xdr:nvSpPr>
      <xdr:spPr>
        <a:xfrm>
          <a:off x="4133850" y="133350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</xdr:row>
      <xdr:rowOff>152400</xdr:rowOff>
    </xdr:from>
    <xdr:to>
      <xdr:col>5</xdr:col>
      <xdr:colOff>314325</xdr:colOff>
      <xdr:row>5</xdr:row>
      <xdr:rowOff>152400</xdr:rowOff>
    </xdr:to>
    <xdr:sp>
      <xdr:nvSpPr>
        <xdr:cNvPr id="150" name="Line 437"/>
        <xdr:cNvSpPr>
          <a:spLocks/>
        </xdr:cNvSpPr>
      </xdr:nvSpPr>
      <xdr:spPr>
        <a:xfrm>
          <a:off x="4171950" y="314325"/>
          <a:ext cx="0" cy="647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428625</xdr:colOff>
      <xdr:row>3</xdr:row>
      <xdr:rowOff>47625</xdr:rowOff>
    </xdr:to>
    <xdr:sp>
      <xdr:nvSpPr>
        <xdr:cNvPr id="151" name="Freeform 438"/>
        <xdr:cNvSpPr>
          <a:spLocks/>
        </xdr:cNvSpPr>
      </xdr:nvSpPr>
      <xdr:spPr>
        <a:xfrm>
          <a:off x="5400675" y="476250"/>
          <a:ext cx="428625" cy="571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52" name="Text Box 439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16</xdr:row>
      <xdr:rowOff>28575</xdr:rowOff>
    </xdr:from>
    <xdr:to>
      <xdr:col>6</xdr:col>
      <xdr:colOff>628650</xdr:colOff>
      <xdr:row>16</xdr:row>
      <xdr:rowOff>85725</xdr:rowOff>
    </xdr:to>
    <xdr:sp>
      <xdr:nvSpPr>
        <xdr:cNvPr id="153" name="Oval 440"/>
        <xdr:cNvSpPr>
          <a:spLocks/>
        </xdr:cNvSpPr>
      </xdr:nvSpPr>
      <xdr:spPr>
        <a:xfrm>
          <a:off x="5181600" y="2619375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16</xdr:row>
      <xdr:rowOff>28575</xdr:rowOff>
    </xdr:from>
    <xdr:to>
      <xdr:col>2</xdr:col>
      <xdr:colOff>228600</xdr:colOff>
      <xdr:row>16</xdr:row>
      <xdr:rowOff>85725</xdr:rowOff>
    </xdr:to>
    <xdr:sp>
      <xdr:nvSpPr>
        <xdr:cNvPr id="154" name="Oval 441"/>
        <xdr:cNvSpPr>
          <a:spLocks/>
        </xdr:cNvSpPr>
      </xdr:nvSpPr>
      <xdr:spPr>
        <a:xfrm>
          <a:off x="1695450" y="2619375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22</xdr:row>
      <xdr:rowOff>9525</xdr:rowOff>
    </xdr:from>
    <xdr:to>
      <xdr:col>8</xdr:col>
      <xdr:colOff>733425</xdr:colOff>
      <xdr:row>22</xdr:row>
      <xdr:rowOff>142875</xdr:rowOff>
    </xdr:to>
    <xdr:sp>
      <xdr:nvSpPr>
        <xdr:cNvPr id="155" name="AutoShape 442"/>
        <xdr:cNvSpPr>
          <a:spLocks/>
        </xdr:cNvSpPr>
      </xdr:nvSpPr>
      <xdr:spPr>
        <a:xfrm>
          <a:off x="6715125" y="35718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24</xdr:row>
      <xdr:rowOff>9525</xdr:rowOff>
    </xdr:from>
    <xdr:to>
      <xdr:col>8</xdr:col>
      <xdr:colOff>733425</xdr:colOff>
      <xdr:row>24</xdr:row>
      <xdr:rowOff>142875</xdr:rowOff>
    </xdr:to>
    <xdr:sp>
      <xdr:nvSpPr>
        <xdr:cNvPr id="156" name="AutoShape 443"/>
        <xdr:cNvSpPr>
          <a:spLocks/>
        </xdr:cNvSpPr>
      </xdr:nvSpPr>
      <xdr:spPr>
        <a:xfrm>
          <a:off x="6715125" y="389572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25</xdr:row>
      <xdr:rowOff>9525</xdr:rowOff>
    </xdr:from>
    <xdr:to>
      <xdr:col>8</xdr:col>
      <xdr:colOff>733425</xdr:colOff>
      <xdr:row>25</xdr:row>
      <xdr:rowOff>142875</xdr:rowOff>
    </xdr:to>
    <xdr:sp>
      <xdr:nvSpPr>
        <xdr:cNvPr id="157" name="AutoShape 444"/>
        <xdr:cNvSpPr>
          <a:spLocks/>
        </xdr:cNvSpPr>
      </xdr:nvSpPr>
      <xdr:spPr>
        <a:xfrm>
          <a:off x="6715125" y="405765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26</xdr:row>
      <xdr:rowOff>9525</xdr:rowOff>
    </xdr:from>
    <xdr:to>
      <xdr:col>8</xdr:col>
      <xdr:colOff>733425</xdr:colOff>
      <xdr:row>26</xdr:row>
      <xdr:rowOff>142875</xdr:rowOff>
    </xdr:to>
    <xdr:sp>
      <xdr:nvSpPr>
        <xdr:cNvPr id="158" name="AutoShape 445"/>
        <xdr:cNvSpPr>
          <a:spLocks/>
        </xdr:cNvSpPr>
      </xdr:nvSpPr>
      <xdr:spPr>
        <a:xfrm>
          <a:off x="6715125" y="42195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</xdr:row>
      <xdr:rowOff>28575</xdr:rowOff>
    </xdr:from>
    <xdr:to>
      <xdr:col>5</xdr:col>
      <xdr:colOff>133350</xdr:colOff>
      <xdr:row>5</xdr:row>
      <xdr:rowOff>104775</xdr:rowOff>
    </xdr:to>
    <xdr:sp>
      <xdr:nvSpPr>
        <xdr:cNvPr id="159" name="AutoShape 446"/>
        <xdr:cNvSpPr>
          <a:spLocks/>
        </xdr:cNvSpPr>
      </xdr:nvSpPr>
      <xdr:spPr>
        <a:xfrm>
          <a:off x="3800475" y="838200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12</xdr:row>
      <xdr:rowOff>28575</xdr:rowOff>
    </xdr:from>
    <xdr:to>
      <xdr:col>5</xdr:col>
      <xdr:colOff>85725</xdr:colOff>
      <xdr:row>12</xdr:row>
      <xdr:rowOff>104775</xdr:rowOff>
    </xdr:to>
    <xdr:sp>
      <xdr:nvSpPr>
        <xdr:cNvPr id="160" name="AutoShape 447"/>
        <xdr:cNvSpPr>
          <a:spLocks/>
        </xdr:cNvSpPr>
      </xdr:nvSpPr>
      <xdr:spPr>
        <a:xfrm>
          <a:off x="3752850" y="1971675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15</xdr:row>
      <xdr:rowOff>123825</xdr:rowOff>
    </xdr:from>
    <xdr:to>
      <xdr:col>3</xdr:col>
      <xdr:colOff>447675</xdr:colOff>
      <xdr:row>15</xdr:row>
      <xdr:rowOff>123825</xdr:rowOff>
    </xdr:to>
    <xdr:sp>
      <xdr:nvSpPr>
        <xdr:cNvPr id="161" name="Line 449"/>
        <xdr:cNvSpPr>
          <a:spLocks/>
        </xdr:cNvSpPr>
      </xdr:nvSpPr>
      <xdr:spPr>
        <a:xfrm>
          <a:off x="2266950" y="25527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</xdr:row>
      <xdr:rowOff>133350</xdr:rowOff>
    </xdr:from>
    <xdr:to>
      <xdr:col>1</xdr:col>
      <xdr:colOff>523875</xdr:colOff>
      <xdr:row>16</xdr:row>
      <xdr:rowOff>38100</xdr:rowOff>
    </xdr:to>
    <xdr:sp>
      <xdr:nvSpPr>
        <xdr:cNvPr id="162" name="Line 450"/>
        <xdr:cNvSpPr>
          <a:spLocks/>
        </xdr:cNvSpPr>
      </xdr:nvSpPr>
      <xdr:spPr>
        <a:xfrm>
          <a:off x="1295400" y="295275"/>
          <a:ext cx="0" cy="2333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17</xdr:row>
      <xdr:rowOff>133350</xdr:rowOff>
    </xdr:from>
    <xdr:to>
      <xdr:col>1</xdr:col>
      <xdr:colOff>533400</xdr:colOff>
      <xdr:row>25</xdr:row>
      <xdr:rowOff>28575</xdr:rowOff>
    </xdr:to>
    <xdr:sp>
      <xdr:nvSpPr>
        <xdr:cNvPr id="163" name="Line 451"/>
        <xdr:cNvSpPr>
          <a:spLocks/>
        </xdr:cNvSpPr>
      </xdr:nvSpPr>
      <xdr:spPr>
        <a:xfrm>
          <a:off x="1304925" y="2886075"/>
          <a:ext cx="0" cy="1190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123825</xdr:rowOff>
    </xdr:to>
    <xdr:sp>
      <xdr:nvSpPr>
        <xdr:cNvPr id="164" name="Line 1058"/>
        <xdr:cNvSpPr>
          <a:spLocks/>
        </xdr:cNvSpPr>
      </xdr:nvSpPr>
      <xdr:spPr>
        <a:xfrm flipV="1">
          <a:off x="5400675" y="27527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17</xdr:row>
      <xdr:rowOff>47625</xdr:rowOff>
    </xdr:from>
    <xdr:to>
      <xdr:col>7</xdr:col>
      <xdr:colOff>0</xdr:colOff>
      <xdr:row>17</xdr:row>
      <xdr:rowOff>47625</xdr:rowOff>
    </xdr:to>
    <xdr:sp>
      <xdr:nvSpPr>
        <xdr:cNvPr id="165" name="Line 1060"/>
        <xdr:cNvSpPr>
          <a:spLocks/>
        </xdr:cNvSpPr>
      </xdr:nvSpPr>
      <xdr:spPr>
        <a:xfrm>
          <a:off x="5133975" y="28003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0</xdr:rowOff>
    </xdr:from>
    <xdr:to>
      <xdr:col>2</xdr:col>
      <xdr:colOff>142875</xdr:colOff>
      <xdr:row>8</xdr:row>
      <xdr:rowOff>152400</xdr:rowOff>
    </xdr:to>
    <xdr:sp>
      <xdr:nvSpPr>
        <xdr:cNvPr id="166" name="Rectangle 1072"/>
        <xdr:cNvSpPr>
          <a:spLocks/>
        </xdr:cNvSpPr>
      </xdr:nvSpPr>
      <xdr:spPr>
        <a:xfrm>
          <a:off x="1628775" y="323850"/>
          <a:ext cx="57150" cy="1123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</xdr:row>
      <xdr:rowOff>0</xdr:rowOff>
    </xdr:from>
    <xdr:to>
      <xdr:col>2</xdr:col>
      <xdr:colOff>142875</xdr:colOff>
      <xdr:row>15</xdr:row>
      <xdr:rowOff>161925</xdr:rowOff>
    </xdr:to>
    <xdr:sp>
      <xdr:nvSpPr>
        <xdr:cNvPr id="167" name="Rectangle 1073"/>
        <xdr:cNvSpPr>
          <a:spLocks/>
        </xdr:cNvSpPr>
      </xdr:nvSpPr>
      <xdr:spPr>
        <a:xfrm>
          <a:off x="1628775" y="1457325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104775</xdr:rowOff>
    </xdr:from>
    <xdr:to>
      <xdr:col>6</xdr:col>
      <xdr:colOff>685800</xdr:colOff>
      <xdr:row>8</xdr:row>
      <xdr:rowOff>152400</xdr:rowOff>
    </xdr:to>
    <xdr:sp>
      <xdr:nvSpPr>
        <xdr:cNvPr id="168" name="Rectangle 1078"/>
        <xdr:cNvSpPr>
          <a:spLocks/>
        </xdr:cNvSpPr>
      </xdr:nvSpPr>
      <xdr:spPr>
        <a:xfrm>
          <a:off x="5210175" y="1400175"/>
          <a:ext cx="104775" cy="47625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8</xdr:row>
      <xdr:rowOff>104775</xdr:rowOff>
    </xdr:from>
    <xdr:to>
      <xdr:col>4</xdr:col>
      <xdr:colOff>600075</xdr:colOff>
      <xdr:row>8</xdr:row>
      <xdr:rowOff>152400</xdr:rowOff>
    </xdr:to>
    <xdr:sp>
      <xdr:nvSpPr>
        <xdr:cNvPr id="169" name="Rectangle 1079"/>
        <xdr:cNvSpPr>
          <a:spLocks/>
        </xdr:cNvSpPr>
      </xdr:nvSpPr>
      <xdr:spPr>
        <a:xfrm>
          <a:off x="3581400" y="1400175"/>
          <a:ext cx="104775" cy="47625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114300</xdr:rowOff>
    </xdr:from>
    <xdr:to>
      <xdr:col>4</xdr:col>
      <xdr:colOff>590550</xdr:colOff>
      <xdr:row>15</xdr:row>
      <xdr:rowOff>161925</xdr:rowOff>
    </xdr:to>
    <xdr:sp>
      <xdr:nvSpPr>
        <xdr:cNvPr id="170" name="Rectangle 1080"/>
        <xdr:cNvSpPr>
          <a:spLocks/>
        </xdr:cNvSpPr>
      </xdr:nvSpPr>
      <xdr:spPr>
        <a:xfrm>
          <a:off x="3571875" y="2543175"/>
          <a:ext cx="104775" cy="47625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15</xdr:row>
      <xdr:rowOff>114300</xdr:rowOff>
    </xdr:from>
    <xdr:to>
      <xdr:col>6</xdr:col>
      <xdr:colOff>647700</xdr:colOff>
      <xdr:row>15</xdr:row>
      <xdr:rowOff>161925</xdr:rowOff>
    </xdr:to>
    <xdr:sp>
      <xdr:nvSpPr>
        <xdr:cNvPr id="171" name="Rectangle 1081"/>
        <xdr:cNvSpPr>
          <a:spLocks/>
        </xdr:cNvSpPr>
      </xdr:nvSpPr>
      <xdr:spPr>
        <a:xfrm>
          <a:off x="5172075" y="2543175"/>
          <a:ext cx="104775" cy="476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95250</xdr:rowOff>
    </xdr:from>
    <xdr:to>
      <xdr:col>7</xdr:col>
      <xdr:colOff>590550</xdr:colOff>
      <xdr:row>2</xdr:row>
      <xdr:rowOff>104775</xdr:rowOff>
    </xdr:to>
    <xdr:sp>
      <xdr:nvSpPr>
        <xdr:cNvPr id="172" name="AutoShape 1107"/>
        <xdr:cNvSpPr>
          <a:spLocks/>
        </xdr:cNvSpPr>
      </xdr:nvSpPr>
      <xdr:spPr>
        <a:xfrm>
          <a:off x="5591175" y="95250"/>
          <a:ext cx="400050" cy="333375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9525</xdr:rowOff>
    </xdr:from>
    <xdr:to>
      <xdr:col>5</xdr:col>
      <xdr:colOff>47625</xdr:colOff>
      <xdr:row>7</xdr:row>
      <xdr:rowOff>85725</xdr:rowOff>
    </xdr:to>
    <xdr:sp>
      <xdr:nvSpPr>
        <xdr:cNvPr id="173" name="Line 390"/>
        <xdr:cNvSpPr>
          <a:spLocks/>
        </xdr:cNvSpPr>
      </xdr:nvSpPr>
      <xdr:spPr>
        <a:xfrm>
          <a:off x="3905250" y="98107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6</xdr:row>
      <xdr:rowOff>123825</xdr:rowOff>
    </xdr:from>
    <xdr:to>
      <xdr:col>5</xdr:col>
      <xdr:colOff>219075</xdr:colOff>
      <xdr:row>6</xdr:row>
      <xdr:rowOff>123825</xdr:rowOff>
    </xdr:to>
    <xdr:sp>
      <xdr:nvSpPr>
        <xdr:cNvPr id="174" name="Line 391"/>
        <xdr:cNvSpPr>
          <a:spLocks/>
        </xdr:cNvSpPr>
      </xdr:nvSpPr>
      <xdr:spPr>
        <a:xfrm>
          <a:off x="3781425" y="1095375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133350</xdr:rowOff>
    </xdr:from>
    <xdr:to>
      <xdr:col>6</xdr:col>
      <xdr:colOff>228600</xdr:colOff>
      <xdr:row>5</xdr:row>
      <xdr:rowOff>133350</xdr:rowOff>
    </xdr:to>
    <xdr:sp>
      <xdr:nvSpPr>
        <xdr:cNvPr id="175" name="Line 389"/>
        <xdr:cNvSpPr>
          <a:spLocks/>
        </xdr:cNvSpPr>
      </xdr:nvSpPr>
      <xdr:spPr>
        <a:xfrm>
          <a:off x="4495800" y="9429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9525</xdr:rowOff>
    </xdr:from>
    <xdr:to>
      <xdr:col>6</xdr:col>
      <xdr:colOff>28575</xdr:colOff>
      <xdr:row>6</xdr:row>
      <xdr:rowOff>152400</xdr:rowOff>
    </xdr:to>
    <xdr:sp>
      <xdr:nvSpPr>
        <xdr:cNvPr id="176" name="Line 388"/>
        <xdr:cNvSpPr>
          <a:spLocks/>
        </xdr:cNvSpPr>
      </xdr:nvSpPr>
      <xdr:spPr>
        <a:xfrm>
          <a:off x="4638675" y="81915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6</xdr:col>
      <xdr:colOff>38100</xdr:colOff>
      <xdr:row>13</xdr:row>
      <xdr:rowOff>152400</xdr:rowOff>
    </xdr:to>
    <xdr:sp>
      <xdr:nvSpPr>
        <xdr:cNvPr id="177" name="Line 314"/>
        <xdr:cNvSpPr>
          <a:spLocks/>
        </xdr:cNvSpPr>
      </xdr:nvSpPr>
      <xdr:spPr>
        <a:xfrm>
          <a:off x="4657725" y="1952625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12</xdr:row>
      <xdr:rowOff>133350</xdr:rowOff>
    </xdr:from>
    <xdr:to>
      <xdr:col>6</xdr:col>
      <xdr:colOff>219075</xdr:colOff>
      <xdr:row>12</xdr:row>
      <xdr:rowOff>133350</xdr:rowOff>
    </xdr:to>
    <xdr:sp>
      <xdr:nvSpPr>
        <xdr:cNvPr id="178" name="Line 315"/>
        <xdr:cNvSpPr>
          <a:spLocks/>
        </xdr:cNvSpPr>
      </xdr:nvSpPr>
      <xdr:spPr>
        <a:xfrm>
          <a:off x="4486275" y="20764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9525</xdr:rowOff>
    </xdr:from>
    <xdr:to>
      <xdr:col>4</xdr:col>
      <xdr:colOff>762000</xdr:colOff>
      <xdr:row>14</xdr:row>
      <xdr:rowOff>85725</xdr:rowOff>
    </xdr:to>
    <xdr:sp>
      <xdr:nvSpPr>
        <xdr:cNvPr id="179" name="Line 316"/>
        <xdr:cNvSpPr>
          <a:spLocks/>
        </xdr:cNvSpPr>
      </xdr:nvSpPr>
      <xdr:spPr>
        <a:xfrm>
          <a:off x="3848100" y="211455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13</xdr:row>
      <xdr:rowOff>123825</xdr:rowOff>
    </xdr:from>
    <xdr:to>
      <xdr:col>5</xdr:col>
      <xdr:colOff>142875</xdr:colOff>
      <xdr:row>13</xdr:row>
      <xdr:rowOff>123825</xdr:rowOff>
    </xdr:to>
    <xdr:sp>
      <xdr:nvSpPr>
        <xdr:cNvPr id="180" name="Line 317"/>
        <xdr:cNvSpPr>
          <a:spLocks/>
        </xdr:cNvSpPr>
      </xdr:nvSpPr>
      <xdr:spPr>
        <a:xfrm>
          <a:off x="3714750" y="222885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81" name="Text Box 1144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257175</xdr:colOff>
      <xdr:row>26</xdr:row>
      <xdr:rowOff>133350</xdr:rowOff>
    </xdr:to>
    <xdr:sp>
      <xdr:nvSpPr>
        <xdr:cNvPr id="1" name="Rectangle 452"/>
        <xdr:cNvSpPr>
          <a:spLocks/>
        </xdr:cNvSpPr>
      </xdr:nvSpPr>
      <xdr:spPr>
        <a:xfrm>
          <a:off x="6172200" y="3724275"/>
          <a:ext cx="257175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85725</xdr:rowOff>
    </xdr:from>
    <xdr:to>
      <xdr:col>8</xdr:col>
      <xdr:colOff>257175</xdr:colOff>
      <xdr:row>7</xdr:row>
      <xdr:rowOff>85725</xdr:rowOff>
    </xdr:to>
    <xdr:sp>
      <xdr:nvSpPr>
        <xdr:cNvPr id="2" name="Rectangle 453"/>
        <xdr:cNvSpPr>
          <a:spLocks/>
        </xdr:cNvSpPr>
      </xdr:nvSpPr>
      <xdr:spPr>
        <a:xfrm>
          <a:off x="6172200" y="733425"/>
          <a:ext cx="25717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85725</xdr:rowOff>
    </xdr:from>
    <xdr:to>
      <xdr:col>1</xdr:col>
      <xdr:colOff>457200</xdr:colOff>
      <xdr:row>14</xdr:row>
      <xdr:rowOff>95250</xdr:rowOff>
    </xdr:to>
    <xdr:sp>
      <xdr:nvSpPr>
        <xdr:cNvPr id="3" name="Rectangle 455"/>
        <xdr:cNvSpPr>
          <a:spLocks/>
        </xdr:cNvSpPr>
      </xdr:nvSpPr>
      <xdr:spPr>
        <a:xfrm>
          <a:off x="962025" y="1866900"/>
          <a:ext cx="26670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</xdr:row>
      <xdr:rowOff>133350</xdr:rowOff>
    </xdr:from>
    <xdr:to>
      <xdr:col>7</xdr:col>
      <xdr:colOff>257175</xdr:colOff>
      <xdr:row>3</xdr:row>
      <xdr:rowOff>0</xdr:rowOff>
    </xdr:to>
    <xdr:sp>
      <xdr:nvSpPr>
        <xdr:cNvPr id="4" name="Rectangle 456"/>
        <xdr:cNvSpPr>
          <a:spLocks/>
        </xdr:cNvSpPr>
      </xdr:nvSpPr>
      <xdr:spPr>
        <a:xfrm>
          <a:off x="4953000" y="295275"/>
          <a:ext cx="70485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0</xdr:rowOff>
    </xdr:from>
    <xdr:to>
      <xdr:col>4</xdr:col>
      <xdr:colOff>76200</xdr:colOff>
      <xdr:row>17</xdr:row>
      <xdr:rowOff>0</xdr:rowOff>
    </xdr:to>
    <xdr:sp>
      <xdr:nvSpPr>
        <xdr:cNvPr id="5" name="Rectangle 457"/>
        <xdr:cNvSpPr>
          <a:spLocks/>
        </xdr:cNvSpPr>
      </xdr:nvSpPr>
      <xdr:spPr>
        <a:xfrm>
          <a:off x="1228725" y="1619250"/>
          <a:ext cx="193357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13</xdr:col>
      <xdr:colOff>0</xdr:colOff>
      <xdr:row>16</xdr:row>
      <xdr:rowOff>161925</xdr:rowOff>
    </xdr:to>
    <xdr:sp>
      <xdr:nvSpPr>
        <xdr:cNvPr id="6" name="Rectangle 458"/>
        <xdr:cNvSpPr>
          <a:spLocks/>
        </xdr:cNvSpPr>
      </xdr:nvSpPr>
      <xdr:spPr>
        <a:xfrm>
          <a:off x="7724775" y="495300"/>
          <a:ext cx="2305050" cy="225742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10</xdr:row>
      <xdr:rowOff>0</xdr:rowOff>
    </xdr:from>
    <xdr:to>
      <xdr:col>7</xdr:col>
      <xdr:colOff>771525</xdr:colOff>
      <xdr:row>17</xdr:row>
      <xdr:rowOff>0</xdr:rowOff>
    </xdr:to>
    <xdr:sp>
      <xdr:nvSpPr>
        <xdr:cNvPr id="7" name="Rectangle 459"/>
        <xdr:cNvSpPr>
          <a:spLocks/>
        </xdr:cNvSpPr>
      </xdr:nvSpPr>
      <xdr:spPr>
        <a:xfrm>
          <a:off x="4391025" y="1619250"/>
          <a:ext cx="178117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3</xdr:row>
      <xdr:rowOff>0</xdr:rowOff>
    </xdr:from>
    <xdr:to>
      <xdr:col>7</xdr:col>
      <xdr:colOff>771525</xdr:colOff>
      <xdr:row>10</xdr:row>
      <xdr:rowOff>0</xdr:rowOff>
    </xdr:to>
    <xdr:sp>
      <xdr:nvSpPr>
        <xdr:cNvPr id="8" name="Rectangle 460"/>
        <xdr:cNvSpPr>
          <a:spLocks/>
        </xdr:cNvSpPr>
      </xdr:nvSpPr>
      <xdr:spPr>
        <a:xfrm>
          <a:off x="4391025" y="485775"/>
          <a:ext cx="178117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</xdr:row>
      <xdr:rowOff>0</xdr:rowOff>
    </xdr:from>
    <xdr:to>
      <xdr:col>4</xdr:col>
      <xdr:colOff>76200</xdr:colOff>
      <xdr:row>10</xdr:row>
      <xdr:rowOff>0</xdr:rowOff>
    </xdr:to>
    <xdr:sp>
      <xdr:nvSpPr>
        <xdr:cNvPr id="9" name="Rectangle 462"/>
        <xdr:cNvSpPr>
          <a:spLocks/>
        </xdr:cNvSpPr>
      </xdr:nvSpPr>
      <xdr:spPr>
        <a:xfrm>
          <a:off x="1228725" y="485775"/>
          <a:ext cx="193357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4</xdr:row>
      <xdr:rowOff>0</xdr:rowOff>
    </xdr:from>
    <xdr:to>
      <xdr:col>1</xdr:col>
      <xdr:colOff>714375</xdr:colOff>
      <xdr:row>9</xdr:row>
      <xdr:rowOff>0</xdr:rowOff>
    </xdr:to>
    <xdr:sp>
      <xdr:nvSpPr>
        <xdr:cNvPr id="10" name="Rectangle 461"/>
        <xdr:cNvSpPr>
          <a:spLocks/>
        </xdr:cNvSpPr>
      </xdr:nvSpPr>
      <xdr:spPr>
        <a:xfrm>
          <a:off x="1228725" y="647700"/>
          <a:ext cx="257175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20</xdr:row>
      <xdr:rowOff>0</xdr:rowOff>
    </xdr:from>
    <xdr:to>
      <xdr:col>7</xdr:col>
      <xdr:colOff>771525</xdr:colOff>
      <xdr:row>30</xdr:row>
      <xdr:rowOff>0</xdr:rowOff>
    </xdr:to>
    <xdr:sp>
      <xdr:nvSpPr>
        <xdr:cNvPr id="11" name="Rectangle 464"/>
        <xdr:cNvSpPr>
          <a:spLocks/>
        </xdr:cNvSpPr>
      </xdr:nvSpPr>
      <xdr:spPr>
        <a:xfrm>
          <a:off x="3705225" y="3238500"/>
          <a:ext cx="2466975" cy="16192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0</xdr:rowOff>
    </xdr:from>
    <xdr:to>
      <xdr:col>8</xdr:col>
      <xdr:colOff>0</xdr:colOff>
      <xdr:row>17</xdr:row>
      <xdr:rowOff>123825</xdr:rowOff>
    </xdr:to>
    <xdr:sp>
      <xdr:nvSpPr>
        <xdr:cNvPr id="12" name="Rectangle 465"/>
        <xdr:cNvSpPr>
          <a:spLocks/>
        </xdr:cNvSpPr>
      </xdr:nvSpPr>
      <xdr:spPr>
        <a:xfrm>
          <a:off x="1219200" y="2752725"/>
          <a:ext cx="4953000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209550</xdr:colOff>
      <xdr:row>15</xdr:row>
      <xdr:rowOff>161925</xdr:rowOff>
    </xdr:to>
    <xdr:sp>
      <xdr:nvSpPr>
        <xdr:cNvPr id="13" name="Rectangle 466"/>
        <xdr:cNvSpPr>
          <a:spLocks/>
        </xdr:cNvSpPr>
      </xdr:nvSpPr>
      <xdr:spPr>
        <a:xfrm>
          <a:off x="6172200" y="1781175"/>
          <a:ext cx="209550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16</xdr:row>
      <xdr:rowOff>38100</xdr:rowOff>
    </xdr:from>
    <xdr:to>
      <xdr:col>7</xdr:col>
      <xdr:colOff>38100</xdr:colOff>
      <xdr:row>16</xdr:row>
      <xdr:rowOff>152400</xdr:rowOff>
    </xdr:to>
    <xdr:sp>
      <xdr:nvSpPr>
        <xdr:cNvPr id="14" name="Line 472"/>
        <xdr:cNvSpPr>
          <a:spLocks/>
        </xdr:cNvSpPr>
      </xdr:nvSpPr>
      <xdr:spPr>
        <a:xfrm>
          <a:off x="4505325" y="2628900"/>
          <a:ext cx="9334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10</xdr:row>
      <xdr:rowOff>104775</xdr:rowOff>
    </xdr:from>
    <xdr:to>
      <xdr:col>5</xdr:col>
      <xdr:colOff>638175</xdr:colOff>
      <xdr:row>16</xdr:row>
      <xdr:rowOff>38100</xdr:rowOff>
    </xdr:to>
    <xdr:sp>
      <xdr:nvSpPr>
        <xdr:cNvPr id="15" name="Line 473"/>
        <xdr:cNvSpPr>
          <a:spLocks/>
        </xdr:cNvSpPr>
      </xdr:nvSpPr>
      <xdr:spPr>
        <a:xfrm>
          <a:off x="4495800" y="1724025"/>
          <a:ext cx="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10</xdr:row>
      <xdr:rowOff>0</xdr:rowOff>
    </xdr:from>
    <xdr:to>
      <xdr:col>7</xdr:col>
      <xdr:colOff>38100</xdr:colOff>
      <xdr:row>10</xdr:row>
      <xdr:rowOff>104775</xdr:rowOff>
    </xdr:to>
    <xdr:sp>
      <xdr:nvSpPr>
        <xdr:cNvPr id="16" name="Line 474"/>
        <xdr:cNvSpPr>
          <a:spLocks/>
        </xdr:cNvSpPr>
      </xdr:nvSpPr>
      <xdr:spPr>
        <a:xfrm flipV="1">
          <a:off x="4505325" y="1619250"/>
          <a:ext cx="9334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0</xdr:rowOff>
    </xdr:from>
    <xdr:to>
      <xdr:col>8</xdr:col>
      <xdr:colOff>171450</xdr:colOff>
      <xdr:row>15</xdr:row>
      <xdr:rowOff>161925</xdr:rowOff>
    </xdr:to>
    <xdr:sp>
      <xdr:nvSpPr>
        <xdr:cNvPr id="17" name="Rectangle 475"/>
        <xdr:cNvSpPr>
          <a:spLocks/>
        </xdr:cNvSpPr>
      </xdr:nvSpPr>
      <xdr:spPr>
        <a:xfrm>
          <a:off x="6210300" y="1781175"/>
          <a:ext cx="133350" cy="8096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10</xdr:row>
      <xdr:rowOff>123825</xdr:rowOff>
    </xdr:from>
    <xdr:to>
      <xdr:col>8</xdr:col>
      <xdr:colOff>209550</xdr:colOff>
      <xdr:row>16</xdr:row>
      <xdr:rowOff>47625</xdr:rowOff>
    </xdr:to>
    <xdr:sp>
      <xdr:nvSpPr>
        <xdr:cNvPr id="18" name="Line 476"/>
        <xdr:cNvSpPr>
          <a:spLocks/>
        </xdr:cNvSpPr>
      </xdr:nvSpPr>
      <xdr:spPr>
        <a:xfrm>
          <a:off x="6381750" y="1743075"/>
          <a:ext cx="0" cy="895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85725</xdr:rowOff>
    </xdr:from>
    <xdr:to>
      <xdr:col>3</xdr:col>
      <xdr:colOff>190500</xdr:colOff>
      <xdr:row>15</xdr:row>
      <xdr:rowOff>161925</xdr:rowOff>
    </xdr:to>
    <xdr:sp>
      <xdr:nvSpPr>
        <xdr:cNvPr id="19" name="Oval 477"/>
        <xdr:cNvSpPr>
          <a:spLocks/>
        </xdr:cNvSpPr>
      </xdr:nvSpPr>
      <xdr:spPr>
        <a:xfrm>
          <a:off x="1552575" y="1866900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85725</xdr:rowOff>
    </xdr:from>
    <xdr:to>
      <xdr:col>2</xdr:col>
      <xdr:colOff>438150</xdr:colOff>
      <xdr:row>11</xdr:row>
      <xdr:rowOff>85725</xdr:rowOff>
    </xdr:to>
    <xdr:sp>
      <xdr:nvSpPr>
        <xdr:cNvPr id="20" name="Line 478"/>
        <xdr:cNvSpPr>
          <a:spLocks/>
        </xdr:cNvSpPr>
      </xdr:nvSpPr>
      <xdr:spPr>
        <a:xfrm>
          <a:off x="1219200" y="1866900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0</xdr:rowOff>
    </xdr:from>
    <xdr:to>
      <xdr:col>2</xdr:col>
      <xdr:colOff>9525</xdr:colOff>
      <xdr:row>14</xdr:row>
      <xdr:rowOff>0</xdr:rowOff>
    </xdr:to>
    <xdr:sp>
      <xdr:nvSpPr>
        <xdr:cNvPr id="21" name="Line 479"/>
        <xdr:cNvSpPr>
          <a:spLocks/>
        </xdr:cNvSpPr>
      </xdr:nvSpPr>
      <xdr:spPr>
        <a:xfrm flipH="1">
          <a:off x="1228725" y="22669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85725</xdr:rowOff>
    </xdr:from>
    <xdr:to>
      <xdr:col>1</xdr:col>
      <xdr:colOff>666750</xdr:colOff>
      <xdr:row>13</xdr:row>
      <xdr:rowOff>161925</xdr:rowOff>
    </xdr:to>
    <xdr:sp>
      <xdr:nvSpPr>
        <xdr:cNvPr id="22" name="Rectangle 480"/>
        <xdr:cNvSpPr>
          <a:spLocks/>
        </xdr:cNvSpPr>
      </xdr:nvSpPr>
      <xdr:spPr>
        <a:xfrm>
          <a:off x="1276350" y="1866900"/>
          <a:ext cx="15240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66675</xdr:rowOff>
    </xdr:from>
    <xdr:to>
      <xdr:col>3</xdr:col>
      <xdr:colOff>0</xdr:colOff>
      <xdr:row>15</xdr:row>
      <xdr:rowOff>28575</xdr:rowOff>
    </xdr:to>
    <xdr:sp>
      <xdr:nvSpPr>
        <xdr:cNvPr id="23" name="Oval 481"/>
        <xdr:cNvSpPr>
          <a:spLocks/>
        </xdr:cNvSpPr>
      </xdr:nvSpPr>
      <xdr:spPr>
        <a:xfrm>
          <a:off x="1733550" y="2009775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16</xdr:row>
      <xdr:rowOff>28575</xdr:rowOff>
    </xdr:from>
    <xdr:to>
      <xdr:col>4</xdr:col>
      <xdr:colOff>28575</xdr:colOff>
      <xdr:row>16</xdr:row>
      <xdr:rowOff>104775</xdr:rowOff>
    </xdr:to>
    <xdr:sp>
      <xdr:nvSpPr>
        <xdr:cNvPr id="24" name="Rectangle 482"/>
        <xdr:cNvSpPr>
          <a:spLocks/>
        </xdr:cNvSpPr>
      </xdr:nvSpPr>
      <xdr:spPr>
        <a:xfrm>
          <a:off x="1266825" y="2619375"/>
          <a:ext cx="18478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15</xdr:row>
      <xdr:rowOff>76200</xdr:rowOff>
    </xdr:from>
    <xdr:to>
      <xdr:col>2</xdr:col>
      <xdr:colOff>161925</xdr:colOff>
      <xdr:row>16</xdr:row>
      <xdr:rowOff>28575</xdr:rowOff>
    </xdr:to>
    <xdr:sp>
      <xdr:nvSpPr>
        <xdr:cNvPr id="25" name="Line 483"/>
        <xdr:cNvSpPr>
          <a:spLocks/>
        </xdr:cNvSpPr>
      </xdr:nvSpPr>
      <xdr:spPr>
        <a:xfrm flipH="1">
          <a:off x="1619250" y="250507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76200</xdr:rowOff>
    </xdr:from>
    <xdr:to>
      <xdr:col>3</xdr:col>
      <xdr:colOff>133350</xdr:colOff>
      <xdr:row>16</xdr:row>
      <xdr:rowOff>28575</xdr:rowOff>
    </xdr:to>
    <xdr:sp>
      <xdr:nvSpPr>
        <xdr:cNvPr id="26" name="Line 484"/>
        <xdr:cNvSpPr>
          <a:spLocks/>
        </xdr:cNvSpPr>
      </xdr:nvSpPr>
      <xdr:spPr>
        <a:xfrm>
          <a:off x="2362200" y="250507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13</xdr:row>
      <xdr:rowOff>95250</xdr:rowOff>
    </xdr:from>
    <xdr:to>
      <xdr:col>3</xdr:col>
      <xdr:colOff>695325</xdr:colOff>
      <xdr:row>15</xdr:row>
      <xdr:rowOff>142875</xdr:rowOff>
    </xdr:to>
    <xdr:sp>
      <xdr:nvSpPr>
        <xdr:cNvPr id="27" name="Oval 485"/>
        <xdr:cNvSpPr>
          <a:spLocks/>
        </xdr:cNvSpPr>
      </xdr:nvSpPr>
      <xdr:spPr>
        <a:xfrm>
          <a:off x="2533650" y="2200275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15</xdr:row>
      <xdr:rowOff>95250</xdr:rowOff>
    </xdr:from>
    <xdr:to>
      <xdr:col>3</xdr:col>
      <xdr:colOff>285750</xdr:colOff>
      <xdr:row>16</xdr:row>
      <xdr:rowOff>28575</xdr:rowOff>
    </xdr:to>
    <xdr:sp>
      <xdr:nvSpPr>
        <xdr:cNvPr id="28" name="Line 486"/>
        <xdr:cNvSpPr>
          <a:spLocks/>
        </xdr:cNvSpPr>
      </xdr:nvSpPr>
      <xdr:spPr>
        <a:xfrm flipH="1">
          <a:off x="2533650" y="2524125"/>
          <a:ext cx="7620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15</xdr:row>
      <xdr:rowOff>95250</xdr:rowOff>
    </xdr:from>
    <xdr:to>
      <xdr:col>3</xdr:col>
      <xdr:colOff>714375</xdr:colOff>
      <xdr:row>16</xdr:row>
      <xdr:rowOff>28575</xdr:rowOff>
    </xdr:to>
    <xdr:sp>
      <xdr:nvSpPr>
        <xdr:cNvPr id="29" name="Line 487"/>
        <xdr:cNvSpPr>
          <a:spLocks/>
        </xdr:cNvSpPr>
      </xdr:nvSpPr>
      <xdr:spPr>
        <a:xfrm>
          <a:off x="2943225" y="2524125"/>
          <a:ext cx="857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11</xdr:row>
      <xdr:rowOff>85725</xdr:rowOff>
    </xdr:from>
    <xdr:to>
      <xdr:col>1</xdr:col>
      <xdr:colOff>409575</xdr:colOff>
      <xdr:row>14</xdr:row>
      <xdr:rowOff>95250</xdr:rowOff>
    </xdr:to>
    <xdr:sp>
      <xdr:nvSpPr>
        <xdr:cNvPr id="30" name="Rectangle 492"/>
        <xdr:cNvSpPr>
          <a:spLocks/>
        </xdr:cNvSpPr>
      </xdr:nvSpPr>
      <xdr:spPr>
        <a:xfrm>
          <a:off x="1009650" y="1866900"/>
          <a:ext cx="171450" cy="4953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66675</xdr:rowOff>
    </xdr:from>
    <xdr:to>
      <xdr:col>1</xdr:col>
      <xdr:colOff>190500</xdr:colOff>
      <xdr:row>14</xdr:row>
      <xdr:rowOff>123825</xdr:rowOff>
    </xdr:to>
    <xdr:sp>
      <xdr:nvSpPr>
        <xdr:cNvPr id="31" name="Line 493"/>
        <xdr:cNvSpPr>
          <a:spLocks/>
        </xdr:cNvSpPr>
      </xdr:nvSpPr>
      <xdr:spPr>
        <a:xfrm>
          <a:off x="962025" y="18478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17</xdr:row>
      <xdr:rowOff>0</xdr:rowOff>
    </xdr:from>
    <xdr:to>
      <xdr:col>13</xdr:col>
      <xdr:colOff>0</xdr:colOff>
      <xdr:row>17</xdr:row>
      <xdr:rowOff>123825</xdr:rowOff>
    </xdr:to>
    <xdr:sp>
      <xdr:nvSpPr>
        <xdr:cNvPr id="32" name="Rectangle 494"/>
        <xdr:cNvSpPr>
          <a:spLocks/>
        </xdr:cNvSpPr>
      </xdr:nvSpPr>
      <xdr:spPr>
        <a:xfrm>
          <a:off x="7715250" y="2752725"/>
          <a:ext cx="23145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14</xdr:row>
      <xdr:rowOff>57150</xdr:rowOff>
    </xdr:from>
    <xdr:to>
      <xdr:col>3</xdr:col>
      <xdr:colOff>552450</xdr:colOff>
      <xdr:row>15</xdr:row>
      <xdr:rowOff>28575</xdr:rowOff>
    </xdr:to>
    <xdr:sp>
      <xdr:nvSpPr>
        <xdr:cNvPr id="33" name="Oval 495"/>
        <xdr:cNvSpPr>
          <a:spLocks/>
        </xdr:cNvSpPr>
      </xdr:nvSpPr>
      <xdr:spPr>
        <a:xfrm>
          <a:off x="2705100" y="23241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66675</xdr:rowOff>
    </xdr:from>
    <xdr:to>
      <xdr:col>2</xdr:col>
      <xdr:colOff>561975</xdr:colOff>
      <xdr:row>14</xdr:row>
      <xdr:rowOff>38100</xdr:rowOff>
    </xdr:to>
    <xdr:sp>
      <xdr:nvSpPr>
        <xdr:cNvPr id="34" name="Oval 496"/>
        <xdr:cNvSpPr>
          <a:spLocks/>
        </xdr:cNvSpPr>
      </xdr:nvSpPr>
      <xdr:spPr>
        <a:xfrm>
          <a:off x="1943100" y="21717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13</xdr:row>
      <xdr:rowOff>66675</xdr:rowOff>
    </xdr:from>
    <xdr:to>
      <xdr:col>3</xdr:col>
      <xdr:colOff>495300</xdr:colOff>
      <xdr:row>14</xdr:row>
      <xdr:rowOff>57150</xdr:rowOff>
    </xdr:to>
    <xdr:sp>
      <xdr:nvSpPr>
        <xdr:cNvPr id="35" name="Line 497"/>
        <xdr:cNvSpPr>
          <a:spLocks/>
        </xdr:cNvSpPr>
      </xdr:nvSpPr>
      <xdr:spPr>
        <a:xfrm>
          <a:off x="2047875" y="2171700"/>
          <a:ext cx="7620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14</xdr:row>
      <xdr:rowOff>38100</xdr:rowOff>
    </xdr:from>
    <xdr:to>
      <xdr:col>3</xdr:col>
      <xdr:colOff>457200</xdr:colOff>
      <xdr:row>15</xdr:row>
      <xdr:rowOff>28575</xdr:rowOff>
    </xdr:to>
    <xdr:sp>
      <xdr:nvSpPr>
        <xdr:cNvPr id="36" name="Line 498"/>
        <xdr:cNvSpPr>
          <a:spLocks/>
        </xdr:cNvSpPr>
      </xdr:nvSpPr>
      <xdr:spPr>
        <a:xfrm>
          <a:off x="2009775" y="2305050"/>
          <a:ext cx="7620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11</xdr:row>
      <xdr:rowOff>0</xdr:rowOff>
    </xdr:from>
    <xdr:to>
      <xdr:col>8</xdr:col>
      <xdr:colOff>762000</xdr:colOff>
      <xdr:row>11</xdr:row>
      <xdr:rowOff>0</xdr:rowOff>
    </xdr:to>
    <xdr:sp>
      <xdr:nvSpPr>
        <xdr:cNvPr id="37" name="Line 500"/>
        <xdr:cNvSpPr>
          <a:spLocks/>
        </xdr:cNvSpPr>
      </xdr:nvSpPr>
      <xdr:spPr>
        <a:xfrm>
          <a:off x="6477000" y="17811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0</xdr:rowOff>
    </xdr:from>
    <xdr:to>
      <xdr:col>8</xdr:col>
      <xdr:colOff>771525</xdr:colOff>
      <xdr:row>16</xdr:row>
      <xdr:rowOff>0</xdr:rowOff>
    </xdr:to>
    <xdr:sp>
      <xdr:nvSpPr>
        <xdr:cNvPr id="38" name="Line 501"/>
        <xdr:cNvSpPr>
          <a:spLocks/>
        </xdr:cNvSpPr>
      </xdr:nvSpPr>
      <xdr:spPr>
        <a:xfrm>
          <a:off x="6486525" y="25908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11</xdr:row>
      <xdr:rowOff>0</xdr:rowOff>
    </xdr:from>
    <xdr:to>
      <xdr:col>8</xdr:col>
      <xdr:colOff>714375</xdr:colOff>
      <xdr:row>15</xdr:row>
      <xdr:rowOff>161925</xdr:rowOff>
    </xdr:to>
    <xdr:sp>
      <xdr:nvSpPr>
        <xdr:cNvPr id="39" name="Line 502"/>
        <xdr:cNvSpPr>
          <a:spLocks/>
        </xdr:cNvSpPr>
      </xdr:nvSpPr>
      <xdr:spPr>
        <a:xfrm>
          <a:off x="6886575" y="1781175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0</xdr:colOff>
      <xdr:row>19</xdr:row>
      <xdr:rowOff>57150</xdr:rowOff>
    </xdr:to>
    <xdr:sp>
      <xdr:nvSpPr>
        <xdr:cNvPr id="40" name="Line 503"/>
        <xdr:cNvSpPr>
          <a:spLocks/>
        </xdr:cNvSpPr>
      </xdr:nvSpPr>
      <xdr:spPr>
        <a:xfrm>
          <a:off x="6172200" y="292417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1" name="Line 504"/>
        <xdr:cNvSpPr>
          <a:spLocks/>
        </xdr:cNvSpPr>
      </xdr:nvSpPr>
      <xdr:spPr>
        <a:xfrm>
          <a:off x="1219200" y="3076575"/>
          <a:ext cx="49530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142875</xdr:colOff>
      <xdr:row>11</xdr:row>
      <xdr:rowOff>85725</xdr:rowOff>
    </xdr:to>
    <xdr:sp>
      <xdr:nvSpPr>
        <xdr:cNvPr id="42" name="Line 505"/>
        <xdr:cNvSpPr>
          <a:spLocks/>
        </xdr:cNvSpPr>
      </xdr:nvSpPr>
      <xdr:spPr>
        <a:xfrm>
          <a:off x="771525" y="186690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142875</xdr:colOff>
      <xdr:row>14</xdr:row>
      <xdr:rowOff>85725</xdr:rowOff>
    </xdr:to>
    <xdr:sp>
      <xdr:nvSpPr>
        <xdr:cNvPr id="43" name="Line 506"/>
        <xdr:cNvSpPr>
          <a:spLocks/>
        </xdr:cNvSpPr>
      </xdr:nvSpPr>
      <xdr:spPr>
        <a:xfrm>
          <a:off x="771525" y="23526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95250</xdr:rowOff>
    </xdr:from>
    <xdr:to>
      <xdr:col>1</xdr:col>
      <xdr:colOff>38100</xdr:colOff>
      <xdr:row>14</xdr:row>
      <xdr:rowOff>85725</xdr:rowOff>
    </xdr:to>
    <xdr:sp>
      <xdr:nvSpPr>
        <xdr:cNvPr id="44" name="Line 507"/>
        <xdr:cNvSpPr>
          <a:spLocks/>
        </xdr:cNvSpPr>
      </xdr:nvSpPr>
      <xdr:spPr>
        <a:xfrm>
          <a:off x="809625" y="1876425"/>
          <a:ext cx="0" cy="4762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</xdr:row>
      <xdr:rowOff>0</xdr:rowOff>
    </xdr:from>
    <xdr:to>
      <xdr:col>13</xdr:col>
      <xdr:colOff>638175</xdr:colOff>
      <xdr:row>3</xdr:row>
      <xdr:rowOff>0</xdr:rowOff>
    </xdr:to>
    <xdr:sp>
      <xdr:nvSpPr>
        <xdr:cNvPr id="45" name="Line 508"/>
        <xdr:cNvSpPr>
          <a:spLocks/>
        </xdr:cNvSpPr>
      </xdr:nvSpPr>
      <xdr:spPr>
        <a:xfrm>
          <a:off x="9725025" y="4857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0</xdr:rowOff>
    </xdr:from>
    <xdr:to>
      <xdr:col>13</xdr:col>
      <xdr:colOff>647700</xdr:colOff>
      <xdr:row>17</xdr:row>
      <xdr:rowOff>0</xdr:rowOff>
    </xdr:to>
    <xdr:sp>
      <xdr:nvSpPr>
        <xdr:cNvPr id="46" name="Line 509"/>
        <xdr:cNvSpPr>
          <a:spLocks/>
        </xdr:cNvSpPr>
      </xdr:nvSpPr>
      <xdr:spPr>
        <a:xfrm>
          <a:off x="9753600" y="2752725"/>
          <a:ext cx="923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3</xdr:row>
      <xdr:rowOff>9525</xdr:rowOff>
    </xdr:from>
    <xdr:to>
      <xdr:col>13</xdr:col>
      <xdr:colOff>581025</xdr:colOff>
      <xdr:row>16</xdr:row>
      <xdr:rowOff>161925</xdr:rowOff>
    </xdr:to>
    <xdr:sp>
      <xdr:nvSpPr>
        <xdr:cNvPr id="47" name="Line 510"/>
        <xdr:cNvSpPr>
          <a:spLocks/>
        </xdr:cNvSpPr>
      </xdr:nvSpPr>
      <xdr:spPr>
        <a:xfrm>
          <a:off x="10610850" y="495300"/>
          <a:ext cx="0" cy="22574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22</xdr:row>
      <xdr:rowOff>0</xdr:rowOff>
    </xdr:from>
    <xdr:to>
      <xdr:col>1</xdr:col>
      <xdr:colOff>485775</xdr:colOff>
      <xdr:row>28</xdr:row>
      <xdr:rowOff>0</xdr:rowOff>
    </xdr:to>
    <xdr:sp>
      <xdr:nvSpPr>
        <xdr:cNvPr id="48" name="Rectangle 512"/>
        <xdr:cNvSpPr>
          <a:spLocks/>
        </xdr:cNvSpPr>
      </xdr:nvSpPr>
      <xdr:spPr>
        <a:xfrm>
          <a:off x="1009650" y="3562350"/>
          <a:ext cx="238125" cy="971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22</xdr:row>
      <xdr:rowOff>0</xdr:rowOff>
    </xdr:from>
    <xdr:to>
      <xdr:col>1</xdr:col>
      <xdr:colOff>438150</xdr:colOff>
      <xdr:row>28</xdr:row>
      <xdr:rowOff>0</xdr:rowOff>
    </xdr:to>
    <xdr:sp>
      <xdr:nvSpPr>
        <xdr:cNvPr id="49" name="Rectangle 513"/>
        <xdr:cNvSpPr>
          <a:spLocks/>
        </xdr:cNvSpPr>
      </xdr:nvSpPr>
      <xdr:spPr>
        <a:xfrm>
          <a:off x="1057275" y="3562350"/>
          <a:ext cx="142875" cy="9715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21</xdr:row>
      <xdr:rowOff>123825</xdr:rowOff>
    </xdr:from>
    <xdr:to>
      <xdr:col>1</xdr:col>
      <xdr:colOff>238125</xdr:colOff>
      <xdr:row>28</xdr:row>
      <xdr:rowOff>57150</xdr:rowOff>
    </xdr:to>
    <xdr:sp>
      <xdr:nvSpPr>
        <xdr:cNvPr id="50" name="Line 514"/>
        <xdr:cNvSpPr>
          <a:spLocks/>
        </xdr:cNvSpPr>
      </xdr:nvSpPr>
      <xdr:spPr>
        <a:xfrm>
          <a:off x="1009650" y="3524250"/>
          <a:ext cx="0" cy="1066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0</xdr:rowOff>
    </xdr:from>
    <xdr:to>
      <xdr:col>8</xdr:col>
      <xdr:colOff>209550</xdr:colOff>
      <xdr:row>28</xdr:row>
      <xdr:rowOff>0</xdr:rowOff>
    </xdr:to>
    <xdr:sp>
      <xdr:nvSpPr>
        <xdr:cNvPr id="51" name="Rectangle 517"/>
        <xdr:cNvSpPr>
          <a:spLocks/>
        </xdr:cNvSpPr>
      </xdr:nvSpPr>
      <xdr:spPr>
        <a:xfrm>
          <a:off x="6219825" y="3562350"/>
          <a:ext cx="152400" cy="971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19050</xdr:rowOff>
    </xdr:from>
    <xdr:to>
      <xdr:col>9</xdr:col>
      <xdr:colOff>466725</xdr:colOff>
      <xdr:row>8</xdr:row>
      <xdr:rowOff>133350</xdr:rowOff>
    </xdr:to>
    <xdr:sp>
      <xdr:nvSpPr>
        <xdr:cNvPr id="52" name="AutoShape 519"/>
        <xdr:cNvSpPr>
          <a:spLocks/>
        </xdr:cNvSpPr>
      </xdr:nvSpPr>
      <xdr:spPr>
        <a:xfrm>
          <a:off x="7019925" y="1314450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21</xdr:row>
      <xdr:rowOff>38100</xdr:rowOff>
    </xdr:from>
    <xdr:to>
      <xdr:col>10</xdr:col>
      <xdr:colOff>638175</xdr:colOff>
      <xdr:row>21</xdr:row>
      <xdr:rowOff>142875</xdr:rowOff>
    </xdr:to>
    <xdr:sp>
      <xdr:nvSpPr>
        <xdr:cNvPr id="53" name="AutoShape 520"/>
        <xdr:cNvSpPr>
          <a:spLocks/>
        </xdr:cNvSpPr>
      </xdr:nvSpPr>
      <xdr:spPr>
        <a:xfrm>
          <a:off x="7991475" y="3438525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19</xdr:row>
      <xdr:rowOff>28575</xdr:rowOff>
    </xdr:from>
    <xdr:to>
      <xdr:col>10</xdr:col>
      <xdr:colOff>628650</xdr:colOff>
      <xdr:row>19</xdr:row>
      <xdr:rowOff>123825</xdr:rowOff>
    </xdr:to>
    <xdr:sp>
      <xdr:nvSpPr>
        <xdr:cNvPr id="54" name="AutoShape 521"/>
        <xdr:cNvSpPr>
          <a:spLocks/>
        </xdr:cNvSpPr>
      </xdr:nvSpPr>
      <xdr:spPr>
        <a:xfrm>
          <a:off x="7991475" y="310515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0</xdr:rowOff>
    </xdr:from>
    <xdr:to>
      <xdr:col>1</xdr:col>
      <xdr:colOff>361950</xdr:colOff>
      <xdr:row>17</xdr:row>
      <xdr:rowOff>0</xdr:rowOff>
    </xdr:to>
    <xdr:sp>
      <xdr:nvSpPr>
        <xdr:cNvPr id="55" name="Line 522"/>
        <xdr:cNvSpPr>
          <a:spLocks/>
        </xdr:cNvSpPr>
      </xdr:nvSpPr>
      <xdr:spPr>
        <a:xfrm>
          <a:off x="819150" y="275272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123825</xdr:rowOff>
    </xdr:from>
    <xdr:to>
      <xdr:col>1</xdr:col>
      <xdr:colOff>390525</xdr:colOff>
      <xdr:row>17</xdr:row>
      <xdr:rowOff>123825</xdr:rowOff>
    </xdr:to>
    <xdr:sp>
      <xdr:nvSpPr>
        <xdr:cNvPr id="56" name="Line 523"/>
        <xdr:cNvSpPr>
          <a:spLocks/>
        </xdr:cNvSpPr>
      </xdr:nvSpPr>
      <xdr:spPr>
        <a:xfrm>
          <a:off x="819150" y="2876550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1</xdr:col>
      <xdr:colOff>95250</xdr:colOff>
      <xdr:row>16</xdr:row>
      <xdr:rowOff>161925</xdr:rowOff>
    </xdr:to>
    <xdr:sp>
      <xdr:nvSpPr>
        <xdr:cNvPr id="57" name="Line 524"/>
        <xdr:cNvSpPr>
          <a:spLocks/>
        </xdr:cNvSpPr>
      </xdr:nvSpPr>
      <xdr:spPr>
        <a:xfrm>
          <a:off x="866775" y="261937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133350</xdr:rowOff>
    </xdr:from>
    <xdr:to>
      <xdr:col>1</xdr:col>
      <xdr:colOff>95250</xdr:colOff>
      <xdr:row>18</xdr:row>
      <xdr:rowOff>152400</xdr:rowOff>
    </xdr:to>
    <xdr:sp>
      <xdr:nvSpPr>
        <xdr:cNvPr id="58" name="Line 525"/>
        <xdr:cNvSpPr>
          <a:spLocks/>
        </xdr:cNvSpPr>
      </xdr:nvSpPr>
      <xdr:spPr>
        <a:xfrm flipV="1">
          <a:off x="866775" y="28860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</xdr:row>
      <xdr:rowOff>104775</xdr:rowOff>
    </xdr:from>
    <xdr:to>
      <xdr:col>1</xdr:col>
      <xdr:colOff>457200</xdr:colOff>
      <xdr:row>2</xdr:row>
      <xdr:rowOff>133350</xdr:rowOff>
    </xdr:to>
    <xdr:sp>
      <xdr:nvSpPr>
        <xdr:cNvPr id="59" name="Line 526"/>
        <xdr:cNvSpPr>
          <a:spLocks/>
        </xdr:cNvSpPr>
      </xdr:nvSpPr>
      <xdr:spPr>
        <a:xfrm>
          <a:off x="1228725" y="2667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</xdr:row>
      <xdr:rowOff>114300</xdr:rowOff>
    </xdr:from>
    <xdr:to>
      <xdr:col>1</xdr:col>
      <xdr:colOff>238125</xdr:colOff>
      <xdr:row>3</xdr:row>
      <xdr:rowOff>66675</xdr:rowOff>
    </xdr:to>
    <xdr:sp>
      <xdr:nvSpPr>
        <xdr:cNvPr id="60" name="Line 527"/>
        <xdr:cNvSpPr>
          <a:spLocks/>
        </xdr:cNvSpPr>
      </xdr:nvSpPr>
      <xdr:spPr>
        <a:xfrm>
          <a:off x="1009650" y="27622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</xdr:row>
      <xdr:rowOff>0</xdr:rowOff>
    </xdr:from>
    <xdr:to>
      <xdr:col>2</xdr:col>
      <xdr:colOff>142875</xdr:colOff>
      <xdr:row>2</xdr:row>
      <xdr:rowOff>0</xdr:rowOff>
    </xdr:to>
    <xdr:sp>
      <xdr:nvSpPr>
        <xdr:cNvPr id="61" name="Line 528"/>
        <xdr:cNvSpPr>
          <a:spLocks/>
        </xdr:cNvSpPr>
      </xdr:nvSpPr>
      <xdr:spPr>
        <a:xfrm>
          <a:off x="1228725" y="3238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11</xdr:row>
      <xdr:rowOff>9525</xdr:rowOff>
    </xdr:from>
    <xdr:to>
      <xdr:col>12</xdr:col>
      <xdr:colOff>133350</xdr:colOff>
      <xdr:row>15</xdr:row>
      <xdr:rowOff>28575</xdr:rowOff>
    </xdr:to>
    <xdr:sp>
      <xdr:nvSpPr>
        <xdr:cNvPr id="62" name="Rectangle 529"/>
        <xdr:cNvSpPr>
          <a:spLocks/>
        </xdr:cNvSpPr>
      </xdr:nvSpPr>
      <xdr:spPr>
        <a:xfrm>
          <a:off x="8362950" y="1790700"/>
          <a:ext cx="1028700" cy="666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11</xdr:row>
      <xdr:rowOff>38100</xdr:rowOff>
    </xdr:from>
    <xdr:to>
      <xdr:col>12</xdr:col>
      <xdr:colOff>76200</xdr:colOff>
      <xdr:row>14</xdr:row>
      <xdr:rowOff>152400</xdr:rowOff>
    </xdr:to>
    <xdr:sp>
      <xdr:nvSpPr>
        <xdr:cNvPr id="63" name="Freeform 530"/>
        <xdr:cNvSpPr>
          <a:spLocks/>
        </xdr:cNvSpPr>
      </xdr:nvSpPr>
      <xdr:spPr>
        <a:xfrm>
          <a:off x="8410575" y="1819275"/>
          <a:ext cx="923925" cy="600075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4</xdr:row>
      <xdr:rowOff>0</xdr:rowOff>
    </xdr:from>
    <xdr:to>
      <xdr:col>1</xdr:col>
      <xdr:colOff>447675</xdr:colOff>
      <xdr:row>9</xdr:row>
      <xdr:rowOff>0</xdr:rowOff>
    </xdr:to>
    <xdr:sp>
      <xdr:nvSpPr>
        <xdr:cNvPr id="64" name="Rectangle 531"/>
        <xdr:cNvSpPr>
          <a:spLocks/>
        </xdr:cNvSpPr>
      </xdr:nvSpPr>
      <xdr:spPr>
        <a:xfrm>
          <a:off x="1009650" y="647700"/>
          <a:ext cx="209550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</xdr:row>
      <xdr:rowOff>38100</xdr:rowOff>
    </xdr:from>
    <xdr:to>
      <xdr:col>1</xdr:col>
      <xdr:colOff>666750</xdr:colOff>
      <xdr:row>4</xdr:row>
      <xdr:rowOff>142875</xdr:rowOff>
    </xdr:to>
    <xdr:sp>
      <xdr:nvSpPr>
        <xdr:cNvPr id="65" name="Line 532"/>
        <xdr:cNvSpPr>
          <a:spLocks/>
        </xdr:cNvSpPr>
      </xdr:nvSpPr>
      <xdr:spPr>
        <a:xfrm flipV="1">
          <a:off x="1304925" y="6858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47625</xdr:rowOff>
    </xdr:from>
    <xdr:to>
      <xdr:col>1</xdr:col>
      <xdr:colOff>666750</xdr:colOff>
      <xdr:row>5</xdr:row>
      <xdr:rowOff>152400</xdr:rowOff>
    </xdr:to>
    <xdr:sp>
      <xdr:nvSpPr>
        <xdr:cNvPr id="66" name="Line 533"/>
        <xdr:cNvSpPr>
          <a:spLocks/>
        </xdr:cNvSpPr>
      </xdr:nvSpPr>
      <xdr:spPr>
        <a:xfrm>
          <a:off x="1304925" y="8572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38100</xdr:rowOff>
    </xdr:from>
    <xdr:to>
      <xdr:col>1</xdr:col>
      <xdr:colOff>647700</xdr:colOff>
      <xdr:row>6</xdr:row>
      <xdr:rowOff>142875</xdr:rowOff>
    </xdr:to>
    <xdr:sp>
      <xdr:nvSpPr>
        <xdr:cNvPr id="67" name="Line 534"/>
        <xdr:cNvSpPr>
          <a:spLocks/>
        </xdr:cNvSpPr>
      </xdr:nvSpPr>
      <xdr:spPr>
        <a:xfrm flipV="1">
          <a:off x="1295400" y="10096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7</xdr:row>
      <xdr:rowOff>47625</xdr:rowOff>
    </xdr:from>
    <xdr:to>
      <xdr:col>1</xdr:col>
      <xdr:colOff>666750</xdr:colOff>
      <xdr:row>7</xdr:row>
      <xdr:rowOff>152400</xdr:rowOff>
    </xdr:to>
    <xdr:sp>
      <xdr:nvSpPr>
        <xdr:cNvPr id="68" name="Line 535"/>
        <xdr:cNvSpPr>
          <a:spLocks/>
        </xdr:cNvSpPr>
      </xdr:nvSpPr>
      <xdr:spPr>
        <a:xfrm>
          <a:off x="1304925" y="11811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8</xdr:row>
      <xdr:rowOff>9525</xdr:rowOff>
    </xdr:from>
    <xdr:to>
      <xdr:col>1</xdr:col>
      <xdr:colOff>647700</xdr:colOff>
      <xdr:row>8</xdr:row>
      <xdr:rowOff>114300</xdr:rowOff>
    </xdr:to>
    <xdr:sp>
      <xdr:nvSpPr>
        <xdr:cNvPr id="69" name="Line 536"/>
        <xdr:cNvSpPr>
          <a:spLocks/>
        </xdr:cNvSpPr>
      </xdr:nvSpPr>
      <xdr:spPr>
        <a:xfrm flipV="1">
          <a:off x="1295400" y="13049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0</xdr:rowOff>
    </xdr:from>
    <xdr:to>
      <xdr:col>3</xdr:col>
      <xdr:colOff>590550</xdr:colOff>
      <xdr:row>3</xdr:row>
      <xdr:rowOff>85725</xdr:rowOff>
    </xdr:to>
    <xdr:sp>
      <xdr:nvSpPr>
        <xdr:cNvPr id="70" name="Line 537"/>
        <xdr:cNvSpPr>
          <a:spLocks/>
        </xdr:cNvSpPr>
      </xdr:nvSpPr>
      <xdr:spPr>
        <a:xfrm>
          <a:off x="2009775" y="485775"/>
          <a:ext cx="8953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</xdr:row>
      <xdr:rowOff>85725</xdr:rowOff>
    </xdr:from>
    <xdr:to>
      <xdr:col>3</xdr:col>
      <xdr:colOff>590550</xdr:colOff>
      <xdr:row>9</xdr:row>
      <xdr:rowOff>47625</xdr:rowOff>
    </xdr:to>
    <xdr:sp>
      <xdr:nvSpPr>
        <xdr:cNvPr id="71" name="Line 538"/>
        <xdr:cNvSpPr>
          <a:spLocks/>
        </xdr:cNvSpPr>
      </xdr:nvSpPr>
      <xdr:spPr>
        <a:xfrm>
          <a:off x="2905125" y="571500"/>
          <a:ext cx="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</xdr:row>
      <xdr:rowOff>47625</xdr:rowOff>
    </xdr:from>
    <xdr:to>
      <xdr:col>3</xdr:col>
      <xdr:colOff>590550</xdr:colOff>
      <xdr:row>9</xdr:row>
      <xdr:rowOff>161925</xdr:rowOff>
    </xdr:to>
    <xdr:sp>
      <xdr:nvSpPr>
        <xdr:cNvPr id="72" name="Line 539"/>
        <xdr:cNvSpPr>
          <a:spLocks/>
        </xdr:cNvSpPr>
      </xdr:nvSpPr>
      <xdr:spPr>
        <a:xfrm flipV="1">
          <a:off x="2009775" y="1504950"/>
          <a:ext cx="8953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</xdr:row>
      <xdr:rowOff>0</xdr:rowOff>
    </xdr:from>
    <xdr:to>
      <xdr:col>1</xdr:col>
      <xdr:colOff>409575</xdr:colOff>
      <xdr:row>9</xdr:row>
      <xdr:rowOff>0</xdr:rowOff>
    </xdr:to>
    <xdr:sp>
      <xdr:nvSpPr>
        <xdr:cNvPr id="73" name="Rectangle 540"/>
        <xdr:cNvSpPr>
          <a:spLocks/>
        </xdr:cNvSpPr>
      </xdr:nvSpPr>
      <xdr:spPr>
        <a:xfrm>
          <a:off x="1047750" y="647700"/>
          <a:ext cx="133350" cy="8096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4</xdr:row>
      <xdr:rowOff>85725</xdr:rowOff>
    </xdr:from>
    <xdr:to>
      <xdr:col>7</xdr:col>
      <xdr:colOff>504825</xdr:colOff>
      <xdr:row>9</xdr:row>
      <xdr:rowOff>0</xdr:rowOff>
    </xdr:to>
    <xdr:sp>
      <xdr:nvSpPr>
        <xdr:cNvPr id="74" name="Oval 542"/>
        <xdr:cNvSpPr>
          <a:spLocks/>
        </xdr:cNvSpPr>
      </xdr:nvSpPr>
      <xdr:spPr>
        <a:xfrm>
          <a:off x="4953000" y="733425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85725</xdr:rowOff>
    </xdr:from>
    <xdr:to>
      <xdr:col>8</xdr:col>
      <xdr:colOff>9525</xdr:colOff>
      <xdr:row>4</xdr:row>
      <xdr:rowOff>85725</xdr:rowOff>
    </xdr:to>
    <xdr:sp>
      <xdr:nvSpPr>
        <xdr:cNvPr id="75" name="Line 543"/>
        <xdr:cNvSpPr>
          <a:spLocks/>
        </xdr:cNvSpPr>
      </xdr:nvSpPr>
      <xdr:spPr>
        <a:xfrm>
          <a:off x="5429250" y="73342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7</xdr:row>
      <xdr:rowOff>0</xdr:rowOff>
    </xdr:from>
    <xdr:to>
      <xdr:col>7</xdr:col>
      <xdr:colOff>762000</xdr:colOff>
      <xdr:row>7</xdr:row>
      <xdr:rowOff>0</xdr:rowOff>
    </xdr:to>
    <xdr:sp>
      <xdr:nvSpPr>
        <xdr:cNvPr id="76" name="Line 544"/>
        <xdr:cNvSpPr>
          <a:spLocks/>
        </xdr:cNvSpPr>
      </xdr:nvSpPr>
      <xdr:spPr>
        <a:xfrm flipH="1">
          <a:off x="5905500" y="113347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4</xdr:row>
      <xdr:rowOff>85725</xdr:rowOff>
    </xdr:from>
    <xdr:to>
      <xdr:col>7</xdr:col>
      <xdr:colOff>723900</xdr:colOff>
      <xdr:row>7</xdr:row>
      <xdr:rowOff>0</xdr:rowOff>
    </xdr:to>
    <xdr:sp>
      <xdr:nvSpPr>
        <xdr:cNvPr id="77" name="Rectangle 545"/>
        <xdr:cNvSpPr>
          <a:spLocks/>
        </xdr:cNvSpPr>
      </xdr:nvSpPr>
      <xdr:spPr>
        <a:xfrm>
          <a:off x="5962650" y="733425"/>
          <a:ext cx="152400" cy="40005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5</xdr:row>
      <xdr:rowOff>66675</xdr:rowOff>
    </xdr:from>
    <xdr:to>
      <xdr:col>7</xdr:col>
      <xdr:colOff>323850</xdr:colOff>
      <xdr:row>8</xdr:row>
      <xdr:rowOff>28575</xdr:rowOff>
    </xdr:to>
    <xdr:sp>
      <xdr:nvSpPr>
        <xdr:cNvPr id="78" name="Oval 546"/>
        <xdr:cNvSpPr>
          <a:spLocks/>
        </xdr:cNvSpPr>
      </xdr:nvSpPr>
      <xdr:spPr>
        <a:xfrm>
          <a:off x="5143500" y="876300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9</xdr:row>
      <xdr:rowOff>28575</xdr:rowOff>
    </xdr:from>
    <xdr:to>
      <xdr:col>7</xdr:col>
      <xdr:colOff>733425</xdr:colOff>
      <xdr:row>9</xdr:row>
      <xdr:rowOff>104775</xdr:rowOff>
    </xdr:to>
    <xdr:sp>
      <xdr:nvSpPr>
        <xdr:cNvPr id="79" name="Rectangle 547"/>
        <xdr:cNvSpPr>
          <a:spLocks/>
        </xdr:cNvSpPr>
      </xdr:nvSpPr>
      <xdr:spPr>
        <a:xfrm>
          <a:off x="4419600" y="1485900"/>
          <a:ext cx="171450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8</xdr:row>
      <xdr:rowOff>76200</xdr:rowOff>
    </xdr:from>
    <xdr:to>
      <xdr:col>6</xdr:col>
      <xdr:colOff>485775</xdr:colOff>
      <xdr:row>9</xdr:row>
      <xdr:rowOff>28575</xdr:rowOff>
    </xdr:to>
    <xdr:sp>
      <xdr:nvSpPr>
        <xdr:cNvPr id="80" name="Line 548"/>
        <xdr:cNvSpPr>
          <a:spLocks/>
        </xdr:cNvSpPr>
      </xdr:nvSpPr>
      <xdr:spPr>
        <a:xfrm flipH="1">
          <a:off x="5029200" y="137160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8</xdr:row>
      <xdr:rowOff>76200</xdr:rowOff>
    </xdr:from>
    <xdr:to>
      <xdr:col>7</xdr:col>
      <xdr:colOff>419100</xdr:colOff>
      <xdr:row>9</xdr:row>
      <xdr:rowOff>28575</xdr:rowOff>
    </xdr:to>
    <xdr:sp>
      <xdr:nvSpPr>
        <xdr:cNvPr id="81" name="Line 549"/>
        <xdr:cNvSpPr>
          <a:spLocks/>
        </xdr:cNvSpPr>
      </xdr:nvSpPr>
      <xdr:spPr>
        <a:xfrm>
          <a:off x="5734050" y="137160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6</xdr:row>
      <xdr:rowOff>95250</xdr:rowOff>
    </xdr:from>
    <xdr:to>
      <xdr:col>6</xdr:col>
      <xdr:colOff>304800</xdr:colOff>
      <xdr:row>8</xdr:row>
      <xdr:rowOff>142875</xdr:rowOff>
    </xdr:to>
    <xdr:sp>
      <xdr:nvSpPr>
        <xdr:cNvPr id="82" name="Oval 550"/>
        <xdr:cNvSpPr>
          <a:spLocks/>
        </xdr:cNvSpPr>
      </xdr:nvSpPr>
      <xdr:spPr>
        <a:xfrm>
          <a:off x="4448175" y="1066800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8</xdr:row>
      <xdr:rowOff>85725</xdr:rowOff>
    </xdr:from>
    <xdr:to>
      <xdr:col>5</xdr:col>
      <xdr:colOff>647700</xdr:colOff>
      <xdr:row>9</xdr:row>
      <xdr:rowOff>28575</xdr:rowOff>
    </xdr:to>
    <xdr:sp>
      <xdr:nvSpPr>
        <xdr:cNvPr id="83" name="Line 551"/>
        <xdr:cNvSpPr>
          <a:spLocks/>
        </xdr:cNvSpPr>
      </xdr:nvSpPr>
      <xdr:spPr>
        <a:xfrm flipH="1">
          <a:off x="4419600" y="1381125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76200</xdr:rowOff>
    </xdr:from>
    <xdr:to>
      <xdr:col>6</xdr:col>
      <xdr:colOff>352425</xdr:colOff>
      <xdr:row>9</xdr:row>
      <xdr:rowOff>28575</xdr:rowOff>
    </xdr:to>
    <xdr:sp>
      <xdr:nvSpPr>
        <xdr:cNvPr id="84" name="Line 552"/>
        <xdr:cNvSpPr>
          <a:spLocks/>
        </xdr:cNvSpPr>
      </xdr:nvSpPr>
      <xdr:spPr>
        <a:xfrm>
          <a:off x="4876800" y="1371600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85725</xdr:rowOff>
    </xdr:from>
    <xdr:to>
      <xdr:col>8</xdr:col>
      <xdr:colOff>209550</xdr:colOff>
      <xdr:row>7</xdr:row>
      <xdr:rowOff>85725</xdr:rowOff>
    </xdr:to>
    <xdr:sp>
      <xdr:nvSpPr>
        <xdr:cNvPr id="85" name="Rectangle 557"/>
        <xdr:cNvSpPr>
          <a:spLocks/>
        </xdr:cNvSpPr>
      </xdr:nvSpPr>
      <xdr:spPr>
        <a:xfrm>
          <a:off x="6219825" y="733425"/>
          <a:ext cx="152400" cy="4857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4</xdr:row>
      <xdr:rowOff>66675</xdr:rowOff>
    </xdr:from>
    <xdr:to>
      <xdr:col>8</xdr:col>
      <xdr:colOff>257175</xdr:colOff>
      <xdr:row>7</xdr:row>
      <xdr:rowOff>123825</xdr:rowOff>
    </xdr:to>
    <xdr:sp>
      <xdr:nvSpPr>
        <xdr:cNvPr id="86" name="Line 558"/>
        <xdr:cNvSpPr>
          <a:spLocks/>
        </xdr:cNvSpPr>
      </xdr:nvSpPr>
      <xdr:spPr>
        <a:xfrm>
          <a:off x="6429375" y="71437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7</xdr:row>
      <xdr:rowOff>57150</xdr:rowOff>
    </xdr:from>
    <xdr:to>
      <xdr:col>6</xdr:col>
      <xdr:colOff>142875</xdr:colOff>
      <xdr:row>8</xdr:row>
      <xdr:rowOff>28575</xdr:rowOff>
    </xdr:to>
    <xdr:sp>
      <xdr:nvSpPr>
        <xdr:cNvPr id="87" name="Oval 559"/>
        <xdr:cNvSpPr>
          <a:spLocks/>
        </xdr:cNvSpPr>
      </xdr:nvSpPr>
      <xdr:spPr>
        <a:xfrm>
          <a:off x="4600575" y="119062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6</xdr:row>
      <xdr:rowOff>66675</xdr:rowOff>
    </xdr:from>
    <xdr:to>
      <xdr:col>7</xdr:col>
      <xdr:colOff>104775</xdr:colOff>
      <xdr:row>7</xdr:row>
      <xdr:rowOff>38100</xdr:rowOff>
    </xdr:to>
    <xdr:sp>
      <xdr:nvSpPr>
        <xdr:cNvPr id="88" name="Oval 560"/>
        <xdr:cNvSpPr>
          <a:spLocks/>
        </xdr:cNvSpPr>
      </xdr:nvSpPr>
      <xdr:spPr>
        <a:xfrm>
          <a:off x="5343525" y="1038225"/>
          <a:ext cx="16192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76200</xdr:rowOff>
    </xdr:from>
    <xdr:to>
      <xdr:col>6</xdr:col>
      <xdr:colOff>742950</xdr:colOff>
      <xdr:row>7</xdr:row>
      <xdr:rowOff>57150</xdr:rowOff>
    </xdr:to>
    <xdr:sp>
      <xdr:nvSpPr>
        <xdr:cNvPr id="89" name="Line 561"/>
        <xdr:cNvSpPr>
          <a:spLocks/>
        </xdr:cNvSpPr>
      </xdr:nvSpPr>
      <xdr:spPr>
        <a:xfrm flipV="1">
          <a:off x="4686300" y="1047750"/>
          <a:ext cx="68580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38100</xdr:rowOff>
    </xdr:from>
    <xdr:to>
      <xdr:col>7</xdr:col>
      <xdr:colOff>9525</xdr:colOff>
      <xdr:row>8</xdr:row>
      <xdr:rowOff>28575</xdr:rowOff>
    </xdr:to>
    <xdr:sp>
      <xdr:nvSpPr>
        <xdr:cNvPr id="90" name="Line 562"/>
        <xdr:cNvSpPr>
          <a:spLocks/>
        </xdr:cNvSpPr>
      </xdr:nvSpPr>
      <xdr:spPr>
        <a:xfrm flipV="1">
          <a:off x="4686300" y="1171575"/>
          <a:ext cx="7239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4</xdr:row>
      <xdr:rowOff>0</xdr:rowOff>
    </xdr:from>
    <xdr:to>
      <xdr:col>1</xdr:col>
      <xdr:colOff>190500</xdr:colOff>
      <xdr:row>4</xdr:row>
      <xdr:rowOff>0</xdr:rowOff>
    </xdr:to>
    <xdr:sp>
      <xdr:nvSpPr>
        <xdr:cNvPr id="91" name="Line 563"/>
        <xdr:cNvSpPr>
          <a:spLocks/>
        </xdr:cNvSpPr>
      </xdr:nvSpPr>
      <xdr:spPr>
        <a:xfrm>
          <a:off x="742950" y="64770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92" name="Line 564"/>
        <xdr:cNvSpPr>
          <a:spLocks/>
        </xdr:cNvSpPr>
      </xdr:nvSpPr>
      <xdr:spPr>
        <a:xfrm>
          <a:off x="733425" y="145732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93" name="Line 565"/>
        <xdr:cNvSpPr>
          <a:spLocks/>
        </xdr:cNvSpPr>
      </xdr:nvSpPr>
      <xdr:spPr>
        <a:xfrm>
          <a:off x="771525" y="647700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85725</xdr:rowOff>
    </xdr:from>
    <xdr:to>
      <xdr:col>8</xdr:col>
      <xdr:colOff>771525</xdr:colOff>
      <xdr:row>4</xdr:row>
      <xdr:rowOff>85725</xdr:rowOff>
    </xdr:to>
    <xdr:sp>
      <xdr:nvSpPr>
        <xdr:cNvPr id="94" name="Line 566"/>
        <xdr:cNvSpPr>
          <a:spLocks/>
        </xdr:cNvSpPr>
      </xdr:nvSpPr>
      <xdr:spPr>
        <a:xfrm>
          <a:off x="6486525" y="7334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85725</xdr:rowOff>
    </xdr:from>
    <xdr:to>
      <xdr:col>8</xdr:col>
      <xdr:colOff>771525</xdr:colOff>
      <xdr:row>7</xdr:row>
      <xdr:rowOff>85725</xdr:rowOff>
    </xdr:to>
    <xdr:sp>
      <xdr:nvSpPr>
        <xdr:cNvPr id="95" name="Line 567"/>
        <xdr:cNvSpPr>
          <a:spLocks/>
        </xdr:cNvSpPr>
      </xdr:nvSpPr>
      <xdr:spPr>
        <a:xfrm>
          <a:off x="6486525" y="12192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85725</xdr:rowOff>
    </xdr:from>
    <xdr:to>
      <xdr:col>8</xdr:col>
      <xdr:colOff>723900</xdr:colOff>
      <xdr:row>7</xdr:row>
      <xdr:rowOff>85725</xdr:rowOff>
    </xdr:to>
    <xdr:sp>
      <xdr:nvSpPr>
        <xdr:cNvPr id="96" name="Line 568"/>
        <xdr:cNvSpPr>
          <a:spLocks/>
        </xdr:cNvSpPr>
      </xdr:nvSpPr>
      <xdr:spPr>
        <a:xfrm>
          <a:off x="6896100" y="73342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85725</xdr:rowOff>
    </xdr:from>
    <xdr:to>
      <xdr:col>8</xdr:col>
      <xdr:colOff>742950</xdr:colOff>
      <xdr:row>3</xdr:row>
      <xdr:rowOff>85725</xdr:rowOff>
    </xdr:to>
    <xdr:sp>
      <xdr:nvSpPr>
        <xdr:cNvPr id="97" name="AutoShape 569"/>
        <xdr:cNvSpPr>
          <a:spLocks/>
        </xdr:cNvSpPr>
      </xdr:nvSpPr>
      <xdr:spPr>
        <a:xfrm>
          <a:off x="6353175" y="85725"/>
          <a:ext cx="561975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4</xdr:row>
      <xdr:rowOff>9525</xdr:rowOff>
    </xdr:from>
    <xdr:to>
      <xdr:col>12</xdr:col>
      <xdr:colOff>419100</xdr:colOff>
      <xdr:row>8</xdr:row>
      <xdr:rowOff>152400</xdr:rowOff>
    </xdr:to>
    <xdr:sp>
      <xdr:nvSpPr>
        <xdr:cNvPr id="98" name="Rectangle 572"/>
        <xdr:cNvSpPr>
          <a:spLocks/>
        </xdr:cNvSpPr>
      </xdr:nvSpPr>
      <xdr:spPr>
        <a:xfrm>
          <a:off x="8077200" y="657225"/>
          <a:ext cx="1600200" cy="790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4</xdr:row>
      <xdr:rowOff>38100</xdr:rowOff>
    </xdr:from>
    <xdr:to>
      <xdr:col>12</xdr:col>
      <xdr:colOff>352425</xdr:colOff>
      <xdr:row>8</xdr:row>
      <xdr:rowOff>114300</xdr:rowOff>
    </xdr:to>
    <xdr:sp>
      <xdr:nvSpPr>
        <xdr:cNvPr id="99" name="Freeform 573"/>
        <xdr:cNvSpPr>
          <a:spLocks/>
        </xdr:cNvSpPr>
      </xdr:nvSpPr>
      <xdr:spPr>
        <a:xfrm>
          <a:off x="8124825" y="685800"/>
          <a:ext cx="1485900" cy="723900"/>
        </a:xfrm>
        <a:custGeom>
          <a:pathLst/>
        </a:cu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523875</xdr:colOff>
      <xdr:row>10</xdr:row>
      <xdr:rowOff>0</xdr:rowOff>
    </xdr:to>
    <xdr:sp>
      <xdr:nvSpPr>
        <xdr:cNvPr id="100" name="Line 575"/>
        <xdr:cNvSpPr>
          <a:spLocks/>
        </xdr:cNvSpPr>
      </xdr:nvSpPr>
      <xdr:spPr>
        <a:xfrm>
          <a:off x="3857625" y="16192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0</xdr:rowOff>
    </xdr:from>
    <xdr:to>
      <xdr:col>9</xdr:col>
      <xdr:colOff>142875</xdr:colOff>
      <xdr:row>6</xdr:row>
      <xdr:rowOff>47625</xdr:rowOff>
    </xdr:to>
    <xdr:sp>
      <xdr:nvSpPr>
        <xdr:cNvPr id="101" name="Line 577"/>
        <xdr:cNvSpPr>
          <a:spLocks/>
        </xdr:cNvSpPr>
      </xdr:nvSpPr>
      <xdr:spPr>
        <a:xfrm>
          <a:off x="7029450" y="97155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9</xdr:col>
      <xdr:colOff>133350</xdr:colOff>
      <xdr:row>6</xdr:row>
      <xdr:rowOff>47625</xdr:rowOff>
    </xdr:to>
    <xdr:sp>
      <xdr:nvSpPr>
        <xdr:cNvPr id="102" name="Line 578"/>
        <xdr:cNvSpPr>
          <a:spLocks/>
        </xdr:cNvSpPr>
      </xdr:nvSpPr>
      <xdr:spPr>
        <a:xfrm flipH="1">
          <a:off x="7019925" y="97155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19050</xdr:rowOff>
    </xdr:from>
    <xdr:to>
      <xdr:col>0</xdr:col>
      <xdr:colOff>485775</xdr:colOff>
      <xdr:row>4</xdr:row>
      <xdr:rowOff>133350</xdr:rowOff>
    </xdr:to>
    <xdr:sp>
      <xdr:nvSpPr>
        <xdr:cNvPr id="103" name="AutoShape 579"/>
        <xdr:cNvSpPr>
          <a:spLocks/>
        </xdr:cNvSpPr>
      </xdr:nvSpPr>
      <xdr:spPr>
        <a:xfrm>
          <a:off x="142875" y="666750"/>
          <a:ext cx="342900" cy="11430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47625</xdr:rowOff>
    </xdr:from>
    <xdr:to>
      <xdr:col>9</xdr:col>
      <xdr:colOff>504825</xdr:colOff>
      <xdr:row>16</xdr:row>
      <xdr:rowOff>152400</xdr:rowOff>
    </xdr:to>
    <xdr:sp>
      <xdr:nvSpPr>
        <xdr:cNvPr id="104" name="AutoShape 580"/>
        <xdr:cNvSpPr>
          <a:spLocks/>
        </xdr:cNvSpPr>
      </xdr:nvSpPr>
      <xdr:spPr>
        <a:xfrm flipH="1">
          <a:off x="7038975" y="2638425"/>
          <a:ext cx="40957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20</xdr:row>
      <xdr:rowOff>28575</xdr:rowOff>
    </xdr:from>
    <xdr:to>
      <xdr:col>10</xdr:col>
      <xdr:colOff>628650</xdr:colOff>
      <xdr:row>20</xdr:row>
      <xdr:rowOff>133350</xdr:rowOff>
    </xdr:to>
    <xdr:sp>
      <xdr:nvSpPr>
        <xdr:cNvPr id="105" name="AutoShape 581"/>
        <xdr:cNvSpPr>
          <a:spLocks/>
        </xdr:cNvSpPr>
      </xdr:nvSpPr>
      <xdr:spPr>
        <a:xfrm>
          <a:off x="7991475" y="3267075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22</xdr:row>
      <xdr:rowOff>57150</xdr:rowOff>
    </xdr:from>
    <xdr:to>
      <xdr:col>10</xdr:col>
      <xdr:colOff>628650</xdr:colOff>
      <xdr:row>22</xdr:row>
      <xdr:rowOff>142875</xdr:rowOff>
    </xdr:to>
    <xdr:sp>
      <xdr:nvSpPr>
        <xdr:cNvPr id="106" name="AutoShape 582"/>
        <xdr:cNvSpPr>
          <a:spLocks/>
        </xdr:cNvSpPr>
      </xdr:nvSpPr>
      <xdr:spPr>
        <a:xfrm>
          <a:off x="7991475" y="3619500"/>
          <a:ext cx="352425" cy="85725"/>
        </a:xfrm>
        <a:prstGeom prst="rightArrow">
          <a:avLst>
            <a:gd name="adj1" fmla="val 25000"/>
            <a:gd name="adj2" fmla="val -25000"/>
          </a:avLst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11</xdr:row>
      <xdr:rowOff>47625</xdr:rowOff>
    </xdr:from>
    <xdr:to>
      <xdr:col>0</xdr:col>
      <xdr:colOff>628650</xdr:colOff>
      <xdr:row>11</xdr:row>
      <xdr:rowOff>133350</xdr:rowOff>
    </xdr:to>
    <xdr:sp>
      <xdr:nvSpPr>
        <xdr:cNvPr id="107" name="AutoShape 583"/>
        <xdr:cNvSpPr>
          <a:spLocks/>
        </xdr:cNvSpPr>
      </xdr:nvSpPr>
      <xdr:spPr>
        <a:xfrm flipH="1">
          <a:off x="285750" y="1828800"/>
          <a:ext cx="333375" cy="85725"/>
        </a:xfrm>
        <a:prstGeom prst="rightArrow">
          <a:avLst>
            <a:gd name="adj1" fmla="val 25000"/>
            <a:gd name="adj2" fmla="val -25000"/>
          </a:avLst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0</xdr:rowOff>
    </xdr:from>
    <xdr:to>
      <xdr:col>7</xdr:col>
      <xdr:colOff>133350</xdr:colOff>
      <xdr:row>4</xdr:row>
      <xdr:rowOff>85725</xdr:rowOff>
    </xdr:to>
    <xdr:sp>
      <xdr:nvSpPr>
        <xdr:cNvPr id="108" name="Line 584"/>
        <xdr:cNvSpPr>
          <a:spLocks/>
        </xdr:cNvSpPr>
      </xdr:nvSpPr>
      <xdr:spPr>
        <a:xfrm flipV="1">
          <a:off x="5534025" y="4857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7</xdr:col>
      <xdr:colOff>257175</xdr:colOff>
      <xdr:row>2</xdr:row>
      <xdr:rowOff>114300</xdr:rowOff>
    </xdr:to>
    <xdr:sp>
      <xdr:nvSpPr>
        <xdr:cNvPr id="109" name="Rectangle 585"/>
        <xdr:cNvSpPr>
          <a:spLocks/>
        </xdr:cNvSpPr>
      </xdr:nvSpPr>
      <xdr:spPr>
        <a:xfrm>
          <a:off x="4953000" y="323850"/>
          <a:ext cx="704850" cy="1143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133350</xdr:rowOff>
    </xdr:from>
    <xdr:to>
      <xdr:col>7</xdr:col>
      <xdr:colOff>314325</xdr:colOff>
      <xdr:row>1</xdr:row>
      <xdr:rowOff>133350</xdr:rowOff>
    </xdr:to>
    <xdr:sp>
      <xdr:nvSpPr>
        <xdr:cNvPr id="110" name="Line 586"/>
        <xdr:cNvSpPr>
          <a:spLocks/>
        </xdr:cNvSpPr>
      </xdr:nvSpPr>
      <xdr:spPr>
        <a:xfrm>
          <a:off x="4914900" y="295275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152400</xdr:rowOff>
    </xdr:from>
    <xdr:to>
      <xdr:col>6</xdr:col>
      <xdr:colOff>323850</xdr:colOff>
      <xdr:row>6</xdr:row>
      <xdr:rowOff>133350</xdr:rowOff>
    </xdr:to>
    <xdr:sp>
      <xdr:nvSpPr>
        <xdr:cNvPr id="111" name="Line 587"/>
        <xdr:cNvSpPr>
          <a:spLocks/>
        </xdr:cNvSpPr>
      </xdr:nvSpPr>
      <xdr:spPr>
        <a:xfrm>
          <a:off x="4953000" y="476250"/>
          <a:ext cx="0" cy="628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3</xdr:row>
      <xdr:rowOff>19050</xdr:rowOff>
    </xdr:from>
    <xdr:to>
      <xdr:col>5</xdr:col>
      <xdr:colOff>123825</xdr:colOff>
      <xdr:row>9</xdr:row>
      <xdr:rowOff>133350</xdr:rowOff>
    </xdr:to>
    <xdr:sp>
      <xdr:nvSpPr>
        <xdr:cNvPr id="112" name="Rectangle 588"/>
        <xdr:cNvSpPr>
          <a:spLocks/>
        </xdr:cNvSpPr>
      </xdr:nvSpPr>
      <xdr:spPr>
        <a:xfrm>
          <a:off x="3752850" y="504825"/>
          <a:ext cx="228600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  <xdr:twoCellAnchor>
    <xdr:from>
      <xdr:col>4</xdr:col>
      <xdr:colOff>676275</xdr:colOff>
      <xdr:row>3</xdr:row>
      <xdr:rowOff>19050</xdr:rowOff>
    </xdr:from>
    <xdr:to>
      <xdr:col>5</xdr:col>
      <xdr:colOff>104775</xdr:colOff>
      <xdr:row>9</xdr:row>
      <xdr:rowOff>133350</xdr:rowOff>
    </xdr:to>
    <xdr:sp>
      <xdr:nvSpPr>
        <xdr:cNvPr id="113" name="Line 590"/>
        <xdr:cNvSpPr>
          <a:spLocks/>
        </xdr:cNvSpPr>
      </xdr:nvSpPr>
      <xdr:spPr>
        <a:xfrm flipV="1">
          <a:off x="3762375" y="504825"/>
          <a:ext cx="200025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466725</xdr:colOff>
      <xdr:row>4</xdr:row>
      <xdr:rowOff>28575</xdr:rowOff>
    </xdr:to>
    <xdr:sp>
      <xdr:nvSpPr>
        <xdr:cNvPr id="114" name="Freeform 593"/>
        <xdr:cNvSpPr>
          <a:spLocks/>
        </xdr:cNvSpPr>
      </xdr:nvSpPr>
      <xdr:spPr>
        <a:xfrm>
          <a:off x="6172200" y="571500"/>
          <a:ext cx="466725" cy="1047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26</xdr:row>
      <xdr:rowOff>114300</xdr:rowOff>
    </xdr:from>
    <xdr:to>
      <xdr:col>10</xdr:col>
      <xdr:colOff>371475</xdr:colOff>
      <xdr:row>27</xdr:row>
      <xdr:rowOff>152400</xdr:rowOff>
    </xdr:to>
    <xdr:sp fLocksText="0">
      <xdr:nvSpPr>
        <xdr:cNvPr id="115" name="Text Box 594"/>
        <xdr:cNvSpPr txBox="1">
          <a:spLocks noChangeArrowheads="1"/>
        </xdr:cNvSpPr>
      </xdr:nvSpPr>
      <xdr:spPr>
        <a:xfrm>
          <a:off x="7991475" y="4324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17</xdr:row>
      <xdr:rowOff>28575</xdr:rowOff>
    </xdr:from>
    <xdr:to>
      <xdr:col>7</xdr:col>
      <xdr:colOff>581025</xdr:colOff>
      <xdr:row>17</xdr:row>
      <xdr:rowOff>85725</xdr:rowOff>
    </xdr:to>
    <xdr:sp>
      <xdr:nvSpPr>
        <xdr:cNvPr id="116" name="Oval 595"/>
        <xdr:cNvSpPr>
          <a:spLocks/>
        </xdr:cNvSpPr>
      </xdr:nvSpPr>
      <xdr:spPr>
        <a:xfrm>
          <a:off x="5905500" y="278130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17</xdr:row>
      <xdr:rowOff>28575</xdr:rowOff>
    </xdr:from>
    <xdr:to>
      <xdr:col>1</xdr:col>
      <xdr:colOff>723900</xdr:colOff>
      <xdr:row>17</xdr:row>
      <xdr:rowOff>85725</xdr:rowOff>
    </xdr:to>
    <xdr:sp>
      <xdr:nvSpPr>
        <xdr:cNvPr id="117" name="Oval 596"/>
        <xdr:cNvSpPr>
          <a:spLocks/>
        </xdr:cNvSpPr>
      </xdr:nvSpPr>
      <xdr:spPr>
        <a:xfrm>
          <a:off x="1419225" y="278130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0</xdr:rowOff>
    </xdr:from>
    <xdr:to>
      <xdr:col>5</xdr:col>
      <xdr:colOff>533400</xdr:colOff>
      <xdr:row>10</xdr:row>
      <xdr:rowOff>0</xdr:rowOff>
    </xdr:to>
    <xdr:sp>
      <xdr:nvSpPr>
        <xdr:cNvPr id="118" name="Line 597"/>
        <xdr:cNvSpPr>
          <a:spLocks/>
        </xdr:cNvSpPr>
      </xdr:nvSpPr>
      <xdr:spPr>
        <a:xfrm>
          <a:off x="3686175" y="1619250"/>
          <a:ext cx="7048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0</xdr:rowOff>
    </xdr:from>
    <xdr:to>
      <xdr:col>4</xdr:col>
      <xdr:colOff>590550</xdr:colOff>
      <xdr:row>17</xdr:row>
      <xdr:rowOff>0</xdr:rowOff>
    </xdr:to>
    <xdr:sp>
      <xdr:nvSpPr>
        <xdr:cNvPr id="119" name="Rectangle 598"/>
        <xdr:cNvSpPr>
          <a:spLocks/>
        </xdr:cNvSpPr>
      </xdr:nvSpPr>
      <xdr:spPr>
        <a:xfrm>
          <a:off x="3162300" y="485775"/>
          <a:ext cx="523875" cy="226695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0</xdr:row>
      <xdr:rowOff>104775</xdr:rowOff>
    </xdr:from>
    <xdr:to>
      <xdr:col>10</xdr:col>
      <xdr:colOff>0</xdr:colOff>
      <xdr:row>2</xdr:row>
      <xdr:rowOff>104775</xdr:rowOff>
    </xdr:to>
    <xdr:sp>
      <xdr:nvSpPr>
        <xdr:cNvPr id="120" name="Line 599"/>
        <xdr:cNvSpPr>
          <a:spLocks/>
        </xdr:cNvSpPr>
      </xdr:nvSpPr>
      <xdr:spPr>
        <a:xfrm>
          <a:off x="7715250" y="1047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771525</xdr:colOff>
      <xdr:row>0</xdr:row>
      <xdr:rowOff>133350</xdr:rowOff>
    </xdr:from>
    <xdr:to>
      <xdr:col>13</xdr:col>
      <xdr:colOff>0</xdr:colOff>
      <xdr:row>2</xdr:row>
      <xdr:rowOff>95250</xdr:rowOff>
    </xdr:to>
    <xdr:sp>
      <xdr:nvSpPr>
        <xdr:cNvPr id="121" name="Line 600"/>
        <xdr:cNvSpPr>
          <a:spLocks/>
        </xdr:cNvSpPr>
      </xdr:nvSpPr>
      <xdr:spPr>
        <a:xfrm>
          <a:off x="10029825" y="13335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122" name="Line 601"/>
        <xdr:cNvSpPr>
          <a:spLocks/>
        </xdr:cNvSpPr>
      </xdr:nvSpPr>
      <xdr:spPr>
        <a:xfrm>
          <a:off x="7705725" y="161925"/>
          <a:ext cx="23336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18</xdr:row>
      <xdr:rowOff>9525</xdr:rowOff>
    </xdr:from>
    <xdr:to>
      <xdr:col>1</xdr:col>
      <xdr:colOff>447675</xdr:colOff>
      <xdr:row>19</xdr:row>
      <xdr:rowOff>38100</xdr:rowOff>
    </xdr:to>
    <xdr:sp>
      <xdr:nvSpPr>
        <xdr:cNvPr id="123" name="Line 603"/>
        <xdr:cNvSpPr>
          <a:spLocks/>
        </xdr:cNvSpPr>
      </xdr:nvSpPr>
      <xdr:spPr>
        <a:xfrm>
          <a:off x="1219200" y="29241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10</xdr:row>
      <xdr:rowOff>0</xdr:rowOff>
    </xdr:from>
    <xdr:to>
      <xdr:col>12</xdr:col>
      <xdr:colOff>762000</xdr:colOff>
      <xdr:row>10</xdr:row>
      <xdr:rowOff>0</xdr:rowOff>
    </xdr:to>
    <xdr:sp>
      <xdr:nvSpPr>
        <xdr:cNvPr id="124" name="Line 604"/>
        <xdr:cNvSpPr>
          <a:spLocks/>
        </xdr:cNvSpPr>
      </xdr:nvSpPr>
      <xdr:spPr>
        <a:xfrm>
          <a:off x="7715250" y="1619250"/>
          <a:ext cx="23050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0</xdr:rowOff>
    </xdr:from>
    <xdr:to>
      <xdr:col>8</xdr:col>
      <xdr:colOff>209550</xdr:colOff>
      <xdr:row>26</xdr:row>
      <xdr:rowOff>133350</xdr:rowOff>
    </xdr:to>
    <xdr:sp>
      <xdr:nvSpPr>
        <xdr:cNvPr id="125" name="Rectangle 605"/>
        <xdr:cNvSpPr>
          <a:spLocks/>
        </xdr:cNvSpPr>
      </xdr:nvSpPr>
      <xdr:spPr>
        <a:xfrm>
          <a:off x="6219825" y="3724275"/>
          <a:ext cx="152400" cy="619125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23</xdr:row>
      <xdr:rowOff>104775</xdr:rowOff>
    </xdr:from>
    <xdr:to>
      <xdr:col>8</xdr:col>
      <xdr:colOff>257175</xdr:colOff>
      <xdr:row>27</xdr:row>
      <xdr:rowOff>19050</xdr:rowOff>
    </xdr:to>
    <xdr:sp>
      <xdr:nvSpPr>
        <xdr:cNvPr id="126" name="Line 606"/>
        <xdr:cNvSpPr>
          <a:spLocks/>
        </xdr:cNvSpPr>
      </xdr:nvSpPr>
      <xdr:spPr>
        <a:xfrm>
          <a:off x="6429375" y="3829050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152400</xdr:rowOff>
    </xdr:from>
    <xdr:to>
      <xdr:col>4</xdr:col>
      <xdr:colOff>590550</xdr:colOff>
      <xdr:row>16</xdr:row>
      <xdr:rowOff>152400</xdr:rowOff>
    </xdr:to>
    <xdr:sp>
      <xdr:nvSpPr>
        <xdr:cNvPr id="127" name="Line 607"/>
        <xdr:cNvSpPr>
          <a:spLocks/>
        </xdr:cNvSpPr>
      </xdr:nvSpPr>
      <xdr:spPr>
        <a:xfrm flipV="1">
          <a:off x="3143250" y="476250"/>
          <a:ext cx="53340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152400</xdr:rowOff>
    </xdr:from>
    <xdr:to>
      <xdr:col>4</xdr:col>
      <xdr:colOff>590550</xdr:colOff>
      <xdr:row>16</xdr:row>
      <xdr:rowOff>152400</xdr:rowOff>
    </xdr:to>
    <xdr:sp>
      <xdr:nvSpPr>
        <xdr:cNvPr id="128" name="Line 608"/>
        <xdr:cNvSpPr>
          <a:spLocks/>
        </xdr:cNvSpPr>
      </xdr:nvSpPr>
      <xdr:spPr>
        <a:xfrm flipH="1" flipV="1">
          <a:off x="3162300" y="476250"/>
          <a:ext cx="523875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17</xdr:row>
      <xdr:rowOff>0</xdr:rowOff>
    </xdr:from>
    <xdr:to>
      <xdr:col>5</xdr:col>
      <xdr:colOff>533400</xdr:colOff>
      <xdr:row>17</xdr:row>
      <xdr:rowOff>0</xdr:rowOff>
    </xdr:to>
    <xdr:sp>
      <xdr:nvSpPr>
        <xdr:cNvPr id="129" name="Line 609"/>
        <xdr:cNvSpPr>
          <a:spLocks/>
        </xdr:cNvSpPr>
      </xdr:nvSpPr>
      <xdr:spPr>
        <a:xfrm>
          <a:off x="3676650" y="2752725"/>
          <a:ext cx="714375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5</xdr:col>
      <xdr:colOff>533400</xdr:colOff>
      <xdr:row>3</xdr:row>
      <xdr:rowOff>0</xdr:rowOff>
    </xdr:to>
    <xdr:sp>
      <xdr:nvSpPr>
        <xdr:cNvPr id="130" name="Line 610"/>
        <xdr:cNvSpPr>
          <a:spLocks/>
        </xdr:cNvSpPr>
      </xdr:nvSpPr>
      <xdr:spPr>
        <a:xfrm>
          <a:off x="3667125" y="485775"/>
          <a:ext cx="7239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13</xdr:row>
      <xdr:rowOff>9525</xdr:rowOff>
    </xdr:from>
    <xdr:to>
      <xdr:col>0</xdr:col>
      <xdr:colOff>695325</xdr:colOff>
      <xdr:row>13</xdr:row>
      <xdr:rowOff>47625</xdr:rowOff>
    </xdr:to>
    <xdr:sp>
      <xdr:nvSpPr>
        <xdr:cNvPr id="131" name="Line 611"/>
        <xdr:cNvSpPr>
          <a:spLocks/>
        </xdr:cNvSpPr>
      </xdr:nvSpPr>
      <xdr:spPr>
        <a:xfrm>
          <a:off x="647700" y="2114550"/>
          <a:ext cx="47625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13</xdr:row>
      <xdr:rowOff>0</xdr:rowOff>
    </xdr:from>
    <xdr:to>
      <xdr:col>0</xdr:col>
      <xdr:colOff>685800</xdr:colOff>
      <xdr:row>13</xdr:row>
      <xdr:rowOff>38100</xdr:rowOff>
    </xdr:to>
    <xdr:sp>
      <xdr:nvSpPr>
        <xdr:cNvPr id="132" name="Line 612"/>
        <xdr:cNvSpPr>
          <a:spLocks/>
        </xdr:cNvSpPr>
      </xdr:nvSpPr>
      <xdr:spPr>
        <a:xfrm flipV="1">
          <a:off x="638175" y="2105025"/>
          <a:ext cx="47625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26</xdr:row>
      <xdr:rowOff>114300</xdr:rowOff>
    </xdr:from>
    <xdr:to>
      <xdr:col>10</xdr:col>
      <xdr:colOff>371475</xdr:colOff>
      <xdr:row>27</xdr:row>
      <xdr:rowOff>152400</xdr:rowOff>
    </xdr:to>
    <xdr:sp fLocksText="0">
      <xdr:nvSpPr>
        <xdr:cNvPr id="133" name="Text Box 613"/>
        <xdr:cNvSpPr txBox="1">
          <a:spLocks noChangeArrowheads="1"/>
        </xdr:cNvSpPr>
      </xdr:nvSpPr>
      <xdr:spPr>
        <a:xfrm>
          <a:off x="7991475" y="4324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24</xdr:row>
      <xdr:rowOff>9525</xdr:rowOff>
    </xdr:from>
    <xdr:to>
      <xdr:col>9</xdr:col>
      <xdr:colOff>733425</xdr:colOff>
      <xdr:row>24</xdr:row>
      <xdr:rowOff>142875</xdr:rowOff>
    </xdr:to>
    <xdr:sp>
      <xdr:nvSpPr>
        <xdr:cNvPr id="134" name="AutoShape 614"/>
        <xdr:cNvSpPr>
          <a:spLocks/>
        </xdr:cNvSpPr>
      </xdr:nvSpPr>
      <xdr:spPr>
        <a:xfrm>
          <a:off x="7486650" y="389572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26</xdr:row>
      <xdr:rowOff>9525</xdr:rowOff>
    </xdr:from>
    <xdr:to>
      <xdr:col>9</xdr:col>
      <xdr:colOff>733425</xdr:colOff>
      <xdr:row>26</xdr:row>
      <xdr:rowOff>142875</xdr:rowOff>
    </xdr:to>
    <xdr:sp>
      <xdr:nvSpPr>
        <xdr:cNvPr id="135" name="AutoShape 615"/>
        <xdr:cNvSpPr>
          <a:spLocks/>
        </xdr:cNvSpPr>
      </xdr:nvSpPr>
      <xdr:spPr>
        <a:xfrm>
          <a:off x="7486650" y="42195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27</xdr:row>
      <xdr:rowOff>9525</xdr:rowOff>
    </xdr:from>
    <xdr:to>
      <xdr:col>9</xdr:col>
      <xdr:colOff>733425</xdr:colOff>
      <xdr:row>27</xdr:row>
      <xdr:rowOff>142875</xdr:rowOff>
    </xdr:to>
    <xdr:sp>
      <xdr:nvSpPr>
        <xdr:cNvPr id="136" name="AutoShape 616"/>
        <xdr:cNvSpPr>
          <a:spLocks/>
        </xdr:cNvSpPr>
      </xdr:nvSpPr>
      <xdr:spPr>
        <a:xfrm>
          <a:off x="7486650" y="438150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37" name="Line 617"/>
        <xdr:cNvSpPr>
          <a:spLocks/>
        </xdr:cNvSpPr>
      </xdr:nvSpPr>
      <xdr:spPr>
        <a:xfrm>
          <a:off x="6172200" y="3562350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0</xdr:rowOff>
    </xdr:from>
    <xdr:to>
      <xdr:col>8</xdr:col>
      <xdr:colOff>257175</xdr:colOff>
      <xdr:row>28</xdr:row>
      <xdr:rowOff>0</xdr:rowOff>
    </xdr:to>
    <xdr:sp>
      <xdr:nvSpPr>
        <xdr:cNvPr id="138" name="Line 618"/>
        <xdr:cNvSpPr>
          <a:spLocks/>
        </xdr:cNvSpPr>
      </xdr:nvSpPr>
      <xdr:spPr>
        <a:xfrm>
          <a:off x="6162675" y="45339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28575</xdr:rowOff>
    </xdr:from>
    <xdr:to>
      <xdr:col>3</xdr:col>
      <xdr:colOff>561975</xdr:colOff>
      <xdr:row>13</xdr:row>
      <xdr:rowOff>104775</xdr:rowOff>
    </xdr:to>
    <xdr:sp>
      <xdr:nvSpPr>
        <xdr:cNvPr id="139" name="AutoShape 620"/>
        <xdr:cNvSpPr>
          <a:spLocks/>
        </xdr:cNvSpPr>
      </xdr:nvSpPr>
      <xdr:spPr>
        <a:xfrm>
          <a:off x="2667000" y="2133600"/>
          <a:ext cx="219075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6</xdr:row>
      <xdr:rowOff>38100</xdr:rowOff>
    </xdr:from>
    <xdr:to>
      <xdr:col>6</xdr:col>
      <xdr:colOff>171450</xdr:colOff>
      <xdr:row>6</xdr:row>
      <xdr:rowOff>114300</xdr:rowOff>
    </xdr:to>
    <xdr:sp>
      <xdr:nvSpPr>
        <xdr:cNvPr id="140" name="AutoShape 621"/>
        <xdr:cNvSpPr>
          <a:spLocks/>
        </xdr:cNvSpPr>
      </xdr:nvSpPr>
      <xdr:spPr>
        <a:xfrm>
          <a:off x="4581525" y="1009650"/>
          <a:ext cx="219075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</xdr:row>
      <xdr:rowOff>123825</xdr:rowOff>
    </xdr:from>
    <xdr:to>
      <xdr:col>1</xdr:col>
      <xdr:colOff>238125</xdr:colOff>
      <xdr:row>9</xdr:row>
      <xdr:rowOff>38100</xdr:rowOff>
    </xdr:to>
    <xdr:sp>
      <xdr:nvSpPr>
        <xdr:cNvPr id="141" name="Line 622"/>
        <xdr:cNvSpPr>
          <a:spLocks/>
        </xdr:cNvSpPr>
      </xdr:nvSpPr>
      <xdr:spPr>
        <a:xfrm>
          <a:off x="1009650" y="609600"/>
          <a:ext cx="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10</xdr:row>
      <xdr:rowOff>123825</xdr:rowOff>
    </xdr:from>
    <xdr:to>
      <xdr:col>7</xdr:col>
      <xdr:colOff>495300</xdr:colOff>
      <xdr:row>16</xdr:row>
      <xdr:rowOff>38100</xdr:rowOff>
    </xdr:to>
    <xdr:sp>
      <xdr:nvSpPr>
        <xdr:cNvPr id="142" name="Line 623"/>
        <xdr:cNvSpPr>
          <a:spLocks/>
        </xdr:cNvSpPr>
      </xdr:nvSpPr>
      <xdr:spPr>
        <a:xfrm>
          <a:off x="5895975" y="1743075"/>
          <a:ext cx="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114300</xdr:rowOff>
    </xdr:from>
    <xdr:to>
      <xdr:col>8</xdr:col>
      <xdr:colOff>257175</xdr:colOff>
      <xdr:row>28</xdr:row>
      <xdr:rowOff>38100</xdr:rowOff>
    </xdr:to>
    <xdr:sp>
      <xdr:nvSpPr>
        <xdr:cNvPr id="143" name="Line 624"/>
        <xdr:cNvSpPr>
          <a:spLocks/>
        </xdr:cNvSpPr>
      </xdr:nvSpPr>
      <xdr:spPr>
        <a:xfrm>
          <a:off x="6429375" y="3514725"/>
          <a:ext cx="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20</xdr:row>
      <xdr:rowOff>0</xdr:rowOff>
    </xdr:from>
    <xdr:to>
      <xdr:col>4</xdr:col>
      <xdr:colOff>85725</xdr:colOff>
      <xdr:row>30</xdr:row>
      <xdr:rowOff>0</xdr:rowOff>
    </xdr:to>
    <xdr:sp>
      <xdr:nvSpPr>
        <xdr:cNvPr id="144" name="Rectangle 626"/>
        <xdr:cNvSpPr>
          <a:spLocks/>
        </xdr:cNvSpPr>
      </xdr:nvSpPr>
      <xdr:spPr>
        <a:xfrm>
          <a:off x="1257300" y="3238500"/>
          <a:ext cx="1914525" cy="16192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133350</xdr:rowOff>
    </xdr:from>
    <xdr:to>
      <xdr:col>4</xdr:col>
      <xdr:colOff>581025</xdr:colOff>
      <xdr:row>10</xdr:row>
      <xdr:rowOff>85725</xdr:rowOff>
    </xdr:to>
    <xdr:sp>
      <xdr:nvSpPr>
        <xdr:cNvPr id="145" name="AutoShape 627"/>
        <xdr:cNvSpPr>
          <a:spLocks/>
        </xdr:cNvSpPr>
      </xdr:nvSpPr>
      <xdr:spPr>
        <a:xfrm>
          <a:off x="3209925" y="1428750"/>
          <a:ext cx="457200" cy="276225"/>
        </a:xfrm>
        <a:prstGeom prst="curvedDownArrow">
          <a:avLst>
            <a:gd name="adj1" fmla="val 9999"/>
            <a:gd name="adj2" fmla="val 40000"/>
            <a:gd name="adj3" fmla="val 16666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16</xdr:row>
      <xdr:rowOff>114300</xdr:rowOff>
    </xdr:from>
    <xdr:to>
      <xdr:col>8</xdr:col>
      <xdr:colOff>209550</xdr:colOff>
      <xdr:row>19</xdr:row>
      <xdr:rowOff>47625</xdr:rowOff>
    </xdr:to>
    <xdr:sp>
      <xdr:nvSpPr>
        <xdr:cNvPr id="146" name="Line 1061"/>
        <xdr:cNvSpPr>
          <a:spLocks/>
        </xdr:cNvSpPr>
      </xdr:nvSpPr>
      <xdr:spPr>
        <a:xfrm>
          <a:off x="6381750" y="2705100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19</xdr:row>
      <xdr:rowOff>0</xdr:rowOff>
    </xdr:from>
    <xdr:to>
      <xdr:col>8</xdr:col>
      <xdr:colOff>762000</xdr:colOff>
      <xdr:row>19</xdr:row>
      <xdr:rowOff>0</xdr:rowOff>
    </xdr:to>
    <xdr:sp>
      <xdr:nvSpPr>
        <xdr:cNvPr id="147" name="Line 1062"/>
        <xdr:cNvSpPr>
          <a:spLocks/>
        </xdr:cNvSpPr>
      </xdr:nvSpPr>
      <xdr:spPr>
        <a:xfrm flipH="1">
          <a:off x="6391275" y="307657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</xdr:row>
      <xdr:rowOff>19050</xdr:rowOff>
    </xdr:from>
    <xdr:to>
      <xdr:col>5</xdr:col>
      <xdr:colOff>485775</xdr:colOff>
      <xdr:row>9</xdr:row>
      <xdr:rowOff>133350</xdr:rowOff>
    </xdr:to>
    <xdr:sp>
      <xdr:nvSpPr>
        <xdr:cNvPr id="148" name="Rectangle 1064"/>
        <xdr:cNvSpPr>
          <a:spLocks/>
        </xdr:cNvSpPr>
      </xdr:nvSpPr>
      <xdr:spPr>
        <a:xfrm>
          <a:off x="4143375" y="504825"/>
          <a:ext cx="190500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5</xdr:col>
      <xdr:colOff>285750</xdr:colOff>
      <xdr:row>3</xdr:row>
      <xdr:rowOff>19050</xdr:rowOff>
    </xdr:from>
    <xdr:to>
      <xdr:col>5</xdr:col>
      <xdr:colOff>485775</xdr:colOff>
      <xdr:row>9</xdr:row>
      <xdr:rowOff>133350</xdr:rowOff>
    </xdr:to>
    <xdr:sp>
      <xdr:nvSpPr>
        <xdr:cNvPr id="149" name="Line 1066"/>
        <xdr:cNvSpPr>
          <a:spLocks/>
        </xdr:cNvSpPr>
      </xdr:nvSpPr>
      <xdr:spPr>
        <a:xfrm>
          <a:off x="4143375" y="504825"/>
          <a:ext cx="190500" cy="1085850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</xdr:row>
      <xdr:rowOff>0</xdr:rowOff>
    </xdr:from>
    <xdr:to>
      <xdr:col>4</xdr:col>
      <xdr:colOff>590550</xdr:colOff>
      <xdr:row>17</xdr:row>
      <xdr:rowOff>0</xdr:rowOff>
    </xdr:to>
    <xdr:sp>
      <xdr:nvSpPr>
        <xdr:cNvPr id="150" name="Line 1067"/>
        <xdr:cNvSpPr>
          <a:spLocks/>
        </xdr:cNvSpPr>
      </xdr:nvSpPr>
      <xdr:spPr>
        <a:xfrm>
          <a:off x="3676650" y="485775"/>
          <a:ext cx="0" cy="226695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3</xdr:row>
      <xdr:rowOff>133350</xdr:rowOff>
    </xdr:from>
    <xdr:to>
      <xdr:col>1</xdr:col>
      <xdr:colOff>714375</xdr:colOff>
      <xdr:row>9</xdr:row>
      <xdr:rowOff>38100</xdr:rowOff>
    </xdr:to>
    <xdr:sp>
      <xdr:nvSpPr>
        <xdr:cNvPr id="151" name="Line 1068"/>
        <xdr:cNvSpPr>
          <a:spLocks/>
        </xdr:cNvSpPr>
      </xdr:nvSpPr>
      <xdr:spPr>
        <a:xfrm>
          <a:off x="1485900" y="619125"/>
          <a:ext cx="0" cy="876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</xdr:row>
      <xdr:rowOff>0</xdr:rowOff>
    </xdr:from>
    <xdr:to>
      <xdr:col>2</xdr:col>
      <xdr:colOff>485775</xdr:colOff>
      <xdr:row>9</xdr:row>
      <xdr:rowOff>152400</xdr:rowOff>
    </xdr:to>
    <xdr:sp>
      <xdr:nvSpPr>
        <xdr:cNvPr id="152" name="Rectangle 1069"/>
        <xdr:cNvSpPr>
          <a:spLocks/>
        </xdr:cNvSpPr>
      </xdr:nvSpPr>
      <xdr:spPr>
        <a:xfrm>
          <a:off x="1962150" y="485775"/>
          <a:ext cx="57150" cy="1123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</xdr:row>
      <xdr:rowOff>0</xdr:rowOff>
    </xdr:from>
    <xdr:to>
      <xdr:col>1</xdr:col>
      <xdr:colOff>238125</xdr:colOff>
      <xdr:row>2</xdr:row>
      <xdr:rowOff>0</xdr:rowOff>
    </xdr:to>
    <xdr:sp>
      <xdr:nvSpPr>
        <xdr:cNvPr id="153" name="Line 1070"/>
        <xdr:cNvSpPr>
          <a:spLocks/>
        </xdr:cNvSpPr>
      </xdr:nvSpPr>
      <xdr:spPr>
        <a:xfrm>
          <a:off x="714375" y="323850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0</xdr:rowOff>
    </xdr:from>
    <xdr:to>
      <xdr:col>7</xdr:col>
      <xdr:colOff>95250</xdr:colOff>
      <xdr:row>16</xdr:row>
      <xdr:rowOff>152400</xdr:rowOff>
    </xdr:to>
    <xdr:sp>
      <xdr:nvSpPr>
        <xdr:cNvPr id="154" name="Rectangle 1071"/>
        <xdr:cNvSpPr>
          <a:spLocks/>
        </xdr:cNvSpPr>
      </xdr:nvSpPr>
      <xdr:spPr>
        <a:xfrm>
          <a:off x="5438775" y="1619250"/>
          <a:ext cx="57150" cy="1123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11</xdr:row>
      <xdr:rowOff>0</xdr:rowOff>
    </xdr:from>
    <xdr:to>
      <xdr:col>7</xdr:col>
      <xdr:colOff>762000</xdr:colOff>
      <xdr:row>15</xdr:row>
      <xdr:rowOff>161925</xdr:rowOff>
    </xdr:to>
    <xdr:sp>
      <xdr:nvSpPr>
        <xdr:cNvPr id="155" name="Rectangle 454"/>
        <xdr:cNvSpPr>
          <a:spLocks/>
        </xdr:cNvSpPr>
      </xdr:nvSpPr>
      <xdr:spPr>
        <a:xfrm>
          <a:off x="5895975" y="1781175"/>
          <a:ext cx="266700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11</xdr:row>
      <xdr:rowOff>38100</xdr:rowOff>
    </xdr:from>
    <xdr:to>
      <xdr:col>7</xdr:col>
      <xdr:colOff>714375</xdr:colOff>
      <xdr:row>11</xdr:row>
      <xdr:rowOff>142875</xdr:rowOff>
    </xdr:to>
    <xdr:sp>
      <xdr:nvSpPr>
        <xdr:cNvPr id="156" name="Line 467"/>
        <xdr:cNvSpPr>
          <a:spLocks/>
        </xdr:cNvSpPr>
      </xdr:nvSpPr>
      <xdr:spPr>
        <a:xfrm flipV="1">
          <a:off x="5981700" y="18192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12</xdr:row>
      <xdr:rowOff>47625</xdr:rowOff>
    </xdr:from>
    <xdr:to>
      <xdr:col>7</xdr:col>
      <xdr:colOff>695325</xdr:colOff>
      <xdr:row>12</xdr:row>
      <xdr:rowOff>152400</xdr:rowOff>
    </xdr:to>
    <xdr:sp>
      <xdr:nvSpPr>
        <xdr:cNvPr id="157" name="Line 468"/>
        <xdr:cNvSpPr>
          <a:spLocks/>
        </xdr:cNvSpPr>
      </xdr:nvSpPr>
      <xdr:spPr>
        <a:xfrm>
          <a:off x="5962650" y="19907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9525</xdr:rowOff>
    </xdr:from>
    <xdr:to>
      <xdr:col>7</xdr:col>
      <xdr:colOff>695325</xdr:colOff>
      <xdr:row>13</xdr:row>
      <xdr:rowOff>114300</xdr:rowOff>
    </xdr:to>
    <xdr:sp>
      <xdr:nvSpPr>
        <xdr:cNvPr id="158" name="Line 469"/>
        <xdr:cNvSpPr>
          <a:spLocks/>
        </xdr:cNvSpPr>
      </xdr:nvSpPr>
      <xdr:spPr>
        <a:xfrm flipV="1">
          <a:off x="5962650" y="21145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14</xdr:row>
      <xdr:rowOff>19050</xdr:rowOff>
    </xdr:from>
    <xdr:to>
      <xdr:col>7</xdr:col>
      <xdr:colOff>695325</xdr:colOff>
      <xdr:row>14</xdr:row>
      <xdr:rowOff>123825</xdr:rowOff>
    </xdr:to>
    <xdr:sp>
      <xdr:nvSpPr>
        <xdr:cNvPr id="159" name="Line 470"/>
        <xdr:cNvSpPr>
          <a:spLocks/>
        </xdr:cNvSpPr>
      </xdr:nvSpPr>
      <xdr:spPr>
        <a:xfrm>
          <a:off x="5962650" y="22860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15</xdr:row>
      <xdr:rowOff>9525</xdr:rowOff>
    </xdr:from>
    <xdr:to>
      <xdr:col>7</xdr:col>
      <xdr:colOff>695325</xdr:colOff>
      <xdr:row>15</xdr:row>
      <xdr:rowOff>114300</xdr:rowOff>
    </xdr:to>
    <xdr:sp>
      <xdr:nvSpPr>
        <xdr:cNvPr id="160" name="Line 471"/>
        <xdr:cNvSpPr>
          <a:spLocks/>
        </xdr:cNvSpPr>
      </xdr:nvSpPr>
      <xdr:spPr>
        <a:xfrm flipV="1">
          <a:off x="5962650" y="24384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104775</xdr:rowOff>
    </xdr:from>
    <xdr:to>
      <xdr:col>5</xdr:col>
      <xdr:colOff>723900</xdr:colOff>
      <xdr:row>9</xdr:row>
      <xdr:rowOff>152400</xdr:rowOff>
    </xdr:to>
    <xdr:sp>
      <xdr:nvSpPr>
        <xdr:cNvPr id="161" name="Rectangle 1090"/>
        <xdr:cNvSpPr>
          <a:spLocks/>
        </xdr:cNvSpPr>
      </xdr:nvSpPr>
      <xdr:spPr>
        <a:xfrm>
          <a:off x="4476750" y="1562100"/>
          <a:ext cx="104775" cy="47625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9</xdr:row>
      <xdr:rowOff>104775</xdr:rowOff>
    </xdr:from>
    <xdr:to>
      <xdr:col>7</xdr:col>
      <xdr:colOff>676275</xdr:colOff>
      <xdr:row>9</xdr:row>
      <xdr:rowOff>152400</xdr:rowOff>
    </xdr:to>
    <xdr:sp>
      <xdr:nvSpPr>
        <xdr:cNvPr id="162" name="Rectangle 1091"/>
        <xdr:cNvSpPr>
          <a:spLocks/>
        </xdr:cNvSpPr>
      </xdr:nvSpPr>
      <xdr:spPr>
        <a:xfrm>
          <a:off x="5962650" y="1562100"/>
          <a:ext cx="104775" cy="476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104775</xdr:rowOff>
    </xdr:from>
    <xdr:to>
      <xdr:col>1</xdr:col>
      <xdr:colOff>647700</xdr:colOff>
      <xdr:row>16</xdr:row>
      <xdr:rowOff>152400</xdr:rowOff>
    </xdr:to>
    <xdr:sp>
      <xdr:nvSpPr>
        <xdr:cNvPr id="163" name="Rectangle 1092"/>
        <xdr:cNvSpPr>
          <a:spLocks/>
        </xdr:cNvSpPr>
      </xdr:nvSpPr>
      <xdr:spPr>
        <a:xfrm>
          <a:off x="1314450" y="2695575"/>
          <a:ext cx="104775" cy="476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104775</xdr:rowOff>
    </xdr:from>
    <xdr:to>
      <xdr:col>3</xdr:col>
      <xdr:colOff>723900</xdr:colOff>
      <xdr:row>16</xdr:row>
      <xdr:rowOff>152400</xdr:rowOff>
    </xdr:to>
    <xdr:sp>
      <xdr:nvSpPr>
        <xdr:cNvPr id="164" name="Rectangle 1093"/>
        <xdr:cNvSpPr>
          <a:spLocks/>
        </xdr:cNvSpPr>
      </xdr:nvSpPr>
      <xdr:spPr>
        <a:xfrm>
          <a:off x="2924175" y="2695575"/>
          <a:ext cx="104775" cy="47625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133350</xdr:rowOff>
    </xdr:from>
    <xdr:to>
      <xdr:col>8</xdr:col>
      <xdr:colOff>666750</xdr:colOff>
      <xdr:row>3</xdr:row>
      <xdr:rowOff>28575</xdr:rowOff>
    </xdr:to>
    <xdr:sp>
      <xdr:nvSpPr>
        <xdr:cNvPr id="165" name="AutoShape 1095"/>
        <xdr:cNvSpPr>
          <a:spLocks/>
        </xdr:cNvSpPr>
      </xdr:nvSpPr>
      <xdr:spPr>
        <a:xfrm>
          <a:off x="6429375" y="133350"/>
          <a:ext cx="409575" cy="3810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619125</xdr:colOff>
      <xdr:row>30</xdr:row>
      <xdr:rowOff>0</xdr:rowOff>
    </xdr:to>
    <xdr:sp>
      <xdr:nvSpPr>
        <xdr:cNvPr id="166" name="Rectangle 1121"/>
        <xdr:cNvSpPr>
          <a:spLocks/>
        </xdr:cNvSpPr>
      </xdr:nvSpPr>
      <xdr:spPr>
        <a:xfrm>
          <a:off x="3171825" y="3238500"/>
          <a:ext cx="533400" cy="1619250"/>
        </a:xfrm>
        <a:prstGeom prst="rect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19</xdr:row>
      <xdr:rowOff>152400</xdr:rowOff>
    </xdr:from>
    <xdr:to>
      <xdr:col>5</xdr:col>
      <xdr:colOff>542925</xdr:colOff>
      <xdr:row>29</xdr:row>
      <xdr:rowOff>161925</xdr:rowOff>
    </xdr:to>
    <xdr:sp>
      <xdr:nvSpPr>
        <xdr:cNvPr id="167" name="Line 1122"/>
        <xdr:cNvSpPr>
          <a:spLocks/>
        </xdr:cNvSpPr>
      </xdr:nvSpPr>
      <xdr:spPr>
        <a:xfrm>
          <a:off x="4400550" y="3228975"/>
          <a:ext cx="0" cy="162877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7</xdr:row>
      <xdr:rowOff>123825</xdr:rowOff>
    </xdr:from>
    <xdr:to>
      <xdr:col>6</xdr:col>
      <xdr:colOff>190500</xdr:colOff>
      <xdr:row>7</xdr:row>
      <xdr:rowOff>123825</xdr:rowOff>
    </xdr:to>
    <xdr:sp>
      <xdr:nvSpPr>
        <xdr:cNvPr id="168" name="Line 556"/>
        <xdr:cNvSpPr>
          <a:spLocks/>
        </xdr:cNvSpPr>
      </xdr:nvSpPr>
      <xdr:spPr>
        <a:xfrm>
          <a:off x="4533900" y="12573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9525</xdr:rowOff>
    </xdr:from>
    <xdr:to>
      <xdr:col>6</xdr:col>
      <xdr:colOff>57150</xdr:colOff>
      <xdr:row>8</xdr:row>
      <xdr:rowOff>85725</xdr:rowOff>
    </xdr:to>
    <xdr:sp>
      <xdr:nvSpPr>
        <xdr:cNvPr id="169" name="Line 555"/>
        <xdr:cNvSpPr>
          <a:spLocks/>
        </xdr:cNvSpPr>
      </xdr:nvSpPr>
      <xdr:spPr>
        <a:xfrm>
          <a:off x="4686300" y="114300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38100</xdr:colOff>
      <xdr:row>7</xdr:row>
      <xdr:rowOff>152400</xdr:rowOff>
    </xdr:to>
    <xdr:sp>
      <xdr:nvSpPr>
        <xdr:cNvPr id="170" name="Line 553"/>
        <xdr:cNvSpPr>
          <a:spLocks/>
        </xdr:cNvSpPr>
      </xdr:nvSpPr>
      <xdr:spPr>
        <a:xfrm>
          <a:off x="5429250" y="981075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133350</xdr:rowOff>
    </xdr:from>
    <xdr:to>
      <xdr:col>7</xdr:col>
      <xdr:colOff>219075</xdr:colOff>
      <xdr:row>6</xdr:row>
      <xdr:rowOff>133350</xdr:rowOff>
    </xdr:to>
    <xdr:sp>
      <xdr:nvSpPr>
        <xdr:cNvPr id="171" name="Line 554"/>
        <xdr:cNvSpPr>
          <a:spLocks/>
        </xdr:cNvSpPr>
      </xdr:nvSpPr>
      <xdr:spPr>
        <a:xfrm>
          <a:off x="5257800" y="11049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142875</xdr:rowOff>
    </xdr:from>
    <xdr:to>
      <xdr:col>2</xdr:col>
      <xdr:colOff>485775</xdr:colOff>
      <xdr:row>14</xdr:row>
      <xdr:rowOff>123825</xdr:rowOff>
    </xdr:to>
    <xdr:sp>
      <xdr:nvSpPr>
        <xdr:cNvPr id="172" name="Line 488"/>
        <xdr:cNvSpPr>
          <a:spLocks/>
        </xdr:cNvSpPr>
      </xdr:nvSpPr>
      <xdr:spPr>
        <a:xfrm flipH="1">
          <a:off x="2028825" y="2085975"/>
          <a:ext cx="0" cy="30480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13</xdr:row>
      <xdr:rowOff>133350</xdr:rowOff>
    </xdr:from>
    <xdr:to>
      <xdr:col>2</xdr:col>
      <xdr:colOff>685800</xdr:colOff>
      <xdr:row>13</xdr:row>
      <xdr:rowOff>133350</xdr:rowOff>
    </xdr:to>
    <xdr:sp>
      <xdr:nvSpPr>
        <xdr:cNvPr id="173" name="Line 489"/>
        <xdr:cNvSpPr>
          <a:spLocks/>
        </xdr:cNvSpPr>
      </xdr:nvSpPr>
      <xdr:spPr>
        <a:xfrm>
          <a:off x="1866900" y="22383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28575</xdr:rowOff>
    </xdr:from>
    <xdr:to>
      <xdr:col>3</xdr:col>
      <xdr:colOff>466725</xdr:colOff>
      <xdr:row>15</xdr:row>
      <xdr:rowOff>104775</xdr:rowOff>
    </xdr:to>
    <xdr:sp>
      <xdr:nvSpPr>
        <xdr:cNvPr id="174" name="Line 490"/>
        <xdr:cNvSpPr>
          <a:spLocks/>
        </xdr:cNvSpPr>
      </xdr:nvSpPr>
      <xdr:spPr>
        <a:xfrm>
          <a:off x="2781300" y="229552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14</xdr:row>
      <xdr:rowOff>123825</xdr:rowOff>
    </xdr:from>
    <xdr:to>
      <xdr:col>3</xdr:col>
      <xdr:colOff>619125</xdr:colOff>
      <xdr:row>14</xdr:row>
      <xdr:rowOff>123825</xdr:rowOff>
    </xdr:to>
    <xdr:sp>
      <xdr:nvSpPr>
        <xdr:cNvPr id="175" name="Line 491"/>
        <xdr:cNvSpPr>
          <a:spLocks/>
        </xdr:cNvSpPr>
      </xdr:nvSpPr>
      <xdr:spPr>
        <a:xfrm>
          <a:off x="2638425" y="23907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26</xdr:row>
      <xdr:rowOff>114300</xdr:rowOff>
    </xdr:from>
    <xdr:to>
      <xdr:col>10</xdr:col>
      <xdr:colOff>371475</xdr:colOff>
      <xdr:row>27</xdr:row>
      <xdr:rowOff>152400</xdr:rowOff>
    </xdr:to>
    <xdr:sp fLocksText="0">
      <xdr:nvSpPr>
        <xdr:cNvPr id="176" name="Text Box 1145"/>
        <xdr:cNvSpPr txBox="1">
          <a:spLocks noChangeArrowheads="1"/>
        </xdr:cNvSpPr>
      </xdr:nvSpPr>
      <xdr:spPr>
        <a:xfrm>
          <a:off x="7991475" y="4324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26</xdr:row>
      <xdr:rowOff>114300</xdr:rowOff>
    </xdr:from>
    <xdr:to>
      <xdr:col>10</xdr:col>
      <xdr:colOff>371475</xdr:colOff>
      <xdr:row>27</xdr:row>
      <xdr:rowOff>152400</xdr:rowOff>
    </xdr:to>
    <xdr:sp fLocksText="0">
      <xdr:nvSpPr>
        <xdr:cNvPr id="177" name="Text Box 1146"/>
        <xdr:cNvSpPr txBox="1">
          <a:spLocks noChangeArrowheads="1"/>
        </xdr:cNvSpPr>
      </xdr:nvSpPr>
      <xdr:spPr>
        <a:xfrm>
          <a:off x="7991475" y="4324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26</xdr:row>
      <xdr:rowOff>114300</xdr:rowOff>
    </xdr:from>
    <xdr:to>
      <xdr:col>10</xdr:col>
      <xdr:colOff>371475</xdr:colOff>
      <xdr:row>27</xdr:row>
      <xdr:rowOff>152400</xdr:rowOff>
    </xdr:to>
    <xdr:sp fLocksText="0">
      <xdr:nvSpPr>
        <xdr:cNvPr id="178" name="Text Box 1147"/>
        <xdr:cNvSpPr txBox="1">
          <a:spLocks noChangeArrowheads="1"/>
        </xdr:cNvSpPr>
      </xdr:nvSpPr>
      <xdr:spPr>
        <a:xfrm>
          <a:off x="7991475" y="4324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5</xdr:row>
      <xdr:rowOff>133350</xdr:rowOff>
    </xdr:from>
    <xdr:to>
      <xdr:col>6</xdr:col>
      <xdr:colOff>257175</xdr:colOff>
      <xdr:row>7</xdr:row>
      <xdr:rowOff>0</xdr:rowOff>
    </xdr:to>
    <xdr:sp>
      <xdr:nvSpPr>
        <xdr:cNvPr id="1" name="Rectangle 628"/>
        <xdr:cNvSpPr>
          <a:spLocks/>
        </xdr:cNvSpPr>
      </xdr:nvSpPr>
      <xdr:spPr>
        <a:xfrm>
          <a:off x="4181475" y="942975"/>
          <a:ext cx="70485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0</xdr:rowOff>
    </xdr:from>
    <xdr:to>
      <xdr:col>1</xdr:col>
      <xdr:colOff>514350</xdr:colOff>
      <xdr:row>13</xdr:row>
      <xdr:rowOff>161925</xdr:rowOff>
    </xdr:to>
    <xdr:sp>
      <xdr:nvSpPr>
        <xdr:cNvPr id="2" name="Rectangle 629"/>
        <xdr:cNvSpPr>
          <a:spLocks/>
        </xdr:cNvSpPr>
      </xdr:nvSpPr>
      <xdr:spPr>
        <a:xfrm>
          <a:off x="1085850" y="1133475"/>
          <a:ext cx="2095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8</xdr:row>
      <xdr:rowOff>85725</xdr:rowOff>
    </xdr:from>
    <xdr:to>
      <xdr:col>7</xdr:col>
      <xdr:colOff>257175</xdr:colOff>
      <xdr:row>11</xdr:row>
      <xdr:rowOff>85725</xdr:rowOff>
    </xdr:to>
    <xdr:sp>
      <xdr:nvSpPr>
        <xdr:cNvPr id="3" name="Rectangle 630"/>
        <xdr:cNvSpPr>
          <a:spLocks/>
        </xdr:cNvSpPr>
      </xdr:nvSpPr>
      <xdr:spPr>
        <a:xfrm>
          <a:off x="5391150" y="1381125"/>
          <a:ext cx="2667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76200</xdr:rowOff>
    </xdr:from>
    <xdr:to>
      <xdr:col>7</xdr:col>
      <xdr:colOff>257175</xdr:colOff>
      <xdr:row>11</xdr:row>
      <xdr:rowOff>133350</xdr:rowOff>
    </xdr:to>
    <xdr:sp>
      <xdr:nvSpPr>
        <xdr:cNvPr id="4" name="Line 631"/>
        <xdr:cNvSpPr>
          <a:spLocks/>
        </xdr:cNvSpPr>
      </xdr:nvSpPr>
      <xdr:spPr>
        <a:xfrm>
          <a:off x="5657850" y="13716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20</xdr:row>
      <xdr:rowOff>0</xdr:rowOff>
    </xdr:from>
    <xdr:to>
      <xdr:col>7</xdr:col>
      <xdr:colOff>266700</xdr:colOff>
      <xdr:row>22</xdr:row>
      <xdr:rowOff>161925</xdr:rowOff>
    </xdr:to>
    <xdr:sp>
      <xdr:nvSpPr>
        <xdr:cNvPr id="5" name="Rectangle 632"/>
        <xdr:cNvSpPr>
          <a:spLocks/>
        </xdr:cNvSpPr>
      </xdr:nvSpPr>
      <xdr:spPr>
        <a:xfrm>
          <a:off x="5391150" y="3238500"/>
          <a:ext cx="27622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152400</xdr:rowOff>
    </xdr:from>
    <xdr:to>
      <xdr:col>12</xdr:col>
      <xdr:colOff>390525</xdr:colOff>
      <xdr:row>14</xdr:row>
      <xdr:rowOff>114300</xdr:rowOff>
    </xdr:to>
    <xdr:sp>
      <xdr:nvSpPr>
        <xdr:cNvPr id="6" name="Rectangle 633"/>
        <xdr:cNvSpPr>
          <a:spLocks/>
        </xdr:cNvSpPr>
      </xdr:nvSpPr>
      <xdr:spPr>
        <a:xfrm>
          <a:off x="8124825" y="2257425"/>
          <a:ext cx="1524000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21</xdr:row>
      <xdr:rowOff>104775</xdr:rowOff>
    </xdr:from>
    <xdr:to>
      <xdr:col>2</xdr:col>
      <xdr:colOff>0</xdr:colOff>
      <xdr:row>24</xdr:row>
      <xdr:rowOff>161925</xdr:rowOff>
    </xdr:to>
    <xdr:sp>
      <xdr:nvSpPr>
        <xdr:cNvPr id="7" name="Rectangle 634"/>
        <xdr:cNvSpPr>
          <a:spLocks/>
        </xdr:cNvSpPr>
      </xdr:nvSpPr>
      <xdr:spPr>
        <a:xfrm>
          <a:off x="1304925" y="3505200"/>
          <a:ext cx="2381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18</xdr:row>
      <xdr:rowOff>0</xdr:rowOff>
    </xdr:from>
    <xdr:to>
      <xdr:col>2</xdr:col>
      <xdr:colOff>0</xdr:colOff>
      <xdr:row>21</xdr:row>
      <xdr:rowOff>57150</xdr:rowOff>
    </xdr:to>
    <xdr:sp>
      <xdr:nvSpPr>
        <xdr:cNvPr id="8" name="Rectangle 635"/>
        <xdr:cNvSpPr>
          <a:spLocks/>
        </xdr:cNvSpPr>
      </xdr:nvSpPr>
      <xdr:spPr>
        <a:xfrm>
          <a:off x="1304925" y="2914650"/>
          <a:ext cx="2381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0</xdr:colOff>
      <xdr:row>24</xdr:row>
      <xdr:rowOff>161925</xdr:rowOff>
    </xdr:to>
    <xdr:sp>
      <xdr:nvSpPr>
        <xdr:cNvPr id="9" name="Rectangle 636"/>
        <xdr:cNvSpPr>
          <a:spLocks/>
        </xdr:cNvSpPr>
      </xdr:nvSpPr>
      <xdr:spPr>
        <a:xfrm>
          <a:off x="1543050" y="2914650"/>
          <a:ext cx="385762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7</xdr:row>
      <xdr:rowOff>9525</xdr:rowOff>
    </xdr:from>
    <xdr:to>
      <xdr:col>12</xdr:col>
      <xdr:colOff>390525</xdr:colOff>
      <xdr:row>13</xdr:row>
      <xdr:rowOff>161925</xdr:rowOff>
    </xdr:to>
    <xdr:sp>
      <xdr:nvSpPr>
        <xdr:cNvPr id="10" name="Rectangle 637"/>
        <xdr:cNvSpPr>
          <a:spLocks/>
        </xdr:cNvSpPr>
      </xdr:nvSpPr>
      <xdr:spPr>
        <a:xfrm>
          <a:off x="8124825" y="1143000"/>
          <a:ext cx="1524000" cy="1123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7</xdr:row>
      <xdr:rowOff>0</xdr:rowOff>
    </xdr:from>
    <xdr:to>
      <xdr:col>2</xdr:col>
      <xdr:colOff>0</xdr:colOff>
      <xdr:row>13</xdr:row>
      <xdr:rowOff>161925</xdr:rowOff>
    </xdr:to>
    <xdr:sp>
      <xdr:nvSpPr>
        <xdr:cNvPr id="11" name="Rectangle 638"/>
        <xdr:cNvSpPr>
          <a:spLocks/>
        </xdr:cNvSpPr>
      </xdr:nvSpPr>
      <xdr:spPr>
        <a:xfrm>
          <a:off x="1295400" y="1133475"/>
          <a:ext cx="2476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7</xdr:col>
      <xdr:colOff>0</xdr:colOff>
      <xdr:row>14</xdr:row>
      <xdr:rowOff>114300</xdr:rowOff>
    </xdr:to>
    <xdr:sp>
      <xdr:nvSpPr>
        <xdr:cNvPr id="12" name="Rectangle 639"/>
        <xdr:cNvSpPr>
          <a:spLocks/>
        </xdr:cNvSpPr>
      </xdr:nvSpPr>
      <xdr:spPr>
        <a:xfrm>
          <a:off x="1543050" y="2266950"/>
          <a:ext cx="38576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7</xdr:col>
      <xdr:colOff>0</xdr:colOff>
      <xdr:row>14</xdr:row>
      <xdr:rowOff>9525</xdr:rowOff>
    </xdr:to>
    <xdr:sp>
      <xdr:nvSpPr>
        <xdr:cNvPr id="13" name="Rectangle 640"/>
        <xdr:cNvSpPr>
          <a:spLocks/>
        </xdr:cNvSpPr>
      </xdr:nvSpPr>
      <xdr:spPr>
        <a:xfrm>
          <a:off x="1543050" y="1133475"/>
          <a:ext cx="3857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7</xdr:row>
      <xdr:rowOff>0</xdr:rowOff>
    </xdr:from>
    <xdr:to>
      <xdr:col>4</xdr:col>
      <xdr:colOff>390525</xdr:colOff>
      <xdr:row>13</xdr:row>
      <xdr:rowOff>161925</xdr:rowOff>
    </xdr:to>
    <xdr:sp>
      <xdr:nvSpPr>
        <xdr:cNvPr id="14" name="Line 641"/>
        <xdr:cNvSpPr>
          <a:spLocks/>
        </xdr:cNvSpPr>
      </xdr:nvSpPr>
      <xdr:spPr>
        <a:xfrm>
          <a:off x="3476625" y="1133475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47625</xdr:rowOff>
    </xdr:from>
    <xdr:to>
      <xdr:col>1</xdr:col>
      <xdr:colOff>714375</xdr:colOff>
      <xdr:row>7</xdr:row>
      <xdr:rowOff>152400</xdr:rowOff>
    </xdr:to>
    <xdr:sp>
      <xdr:nvSpPr>
        <xdr:cNvPr id="15" name="Line 642"/>
        <xdr:cNvSpPr>
          <a:spLocks/>
        </xdr:cNvSpPr>
      </xdr:nvSpPr>
      <xdr:spPr>
        <a:xfrm>
          <a:off x="1352550" y="11811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8</xdr:row>
      <xdr:rowOff>9525</xdr:rowOff>
    </xdr:from>
    <xdr:to>
      <xdr:col>1</xdr:col>
      <xdr:colOff>714375</xdr:colOff>
      <xdr:row>8</xdr:row>
      <xdr:rowOff>114300</xdr:rowOff>
    </xdr:to>
    <xdr:sp>
      <xdr:nvSpPr>
        <xdr:cNvPr id="16" name="Line 643"/>
        <xdr:cNvSpPr>
          <a:spLocks/>
        </xdr:cNvSpPr>
      </xdr:nvSpPr>
      <xdr:spPr>
        <a:xfrm flipV="1">
          <a:off x="1352550" y="13049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9</xdr:row>
      <xdr:rowOff>47625</xdr:rowOff>
    </xdr:from>
    <xdr:to>
      <xdr:col>1</xdr:col>
      <xdr:colOff>714375</xdr:colOff>
      <xdr:row>9</xdr:row>
      <xdr:rowOff>152400</xdr:rowOff>
    </xdr:to>
    <xdr:sp>
      <xdr:nvSpPr>
        <xdr:cNvPr id="17" name="Line 644"/>
        <xdr:cNvSpPr>
          <a:spLocks/>
        </xdr:cNvSpPr>
      </xdr:nvSpPr>
      <xdr:spPr>
        <a:xfrm>
          <a:off x="1352550" y="15049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10</xdr:row>
      <xdr:rowOff>9525</xdr:rowOff>
    </xdr:from>
    <xdr:to>
      <xdr:col>1</xdr:col>
      <xdr:colOff>714375</xdr:colOff>
      <xdr:row>10</xdr:row>
      <xdr:rowOff>114300</xdr:rowOff>
    </xdr:to>
    <xdr:sp>
      <xdr:nvSpPr>
        <xdr:cNvPr id="18" name="Line 645"/>
        <xdr:cNvSpPr>
          <a:spLocks/>
        </xdr:cNvSpPr>
      </xdr:nvSpPr>
      <xdr:spPr>
        <a:xfrm flipV="1">
          <a:off x="1352550" y="16287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11</xdr:row>
      <xdr:rowOff>47625</xdr:rowOff>
    </xdr:from>
    <xdr:to>
      <xdr:col>1</xdr:col>
      <xdr:colOff>714375</xdr:colOff>
      <xdr:row>11</xdr:row>
      <xdr:rowOff>152400</xdr:rowOff>
    </xdr:to>
    <xdr:sp>
      <xdr:nvSpPr>
        <xdr:cNvPr id="19" name="Line 646"/>
        <xdr:cNvSpPr>
          <a:spLocks/>
        </xdr:cNvSpPr>
      </xdr:nvSpPr>
      <xdr:spPr>
        <a:xfrm>
          <a:off x="1352550" y="18288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12</xdr:row>
      <xdr:rowOff>9525</xdr:rowOff>
    </xdr:from>
    <xdr:to>
      <xdr:col>1</xdr:col>
      <xdr:colOff>714375</xdr:colOff>
      <xdr:row>12</xdr:row>
      <xdr:rowOff>114300</xdr:rowOff>
    </xdr:to>
    <xdr:sp>
      <xdr:nvSpPr>
        <xdr:cNvPr id="20" name="Line 647"/>
        <xdr:cNvSpPr>
          <a:spLocks/>
        </xdr:cNvSpPr>
      </xdr:nvSpPr>
      <xdr:spPr>
        <a:xfrm flipV="1">
          <a:off x="1352550" y="19526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12</xdr:row>
      <xdr:rowOff>161925</xdr:rowOff>
    </xdr:from>
    <xdr:to>
      <xdr:col>1</xdr:col>
      <xdr:colOff>714375</xdr:colOff>
      <xdr:row>13</xdr:row>
      <xdr:rowOff>104775</xdr:rowOff>
    </xdr:to>
    <xdr:sp>
      <xdr:nvSpPr>
        <xdr:cNvPr id="21" name="Line 648"/>
        <xdr:cNvSpPr>
          <a:spLocks/>
        </xdr:cNvSpPr>
      </xdr:nvSpPr>
      <xdr:spPr>
        <a:xfrm>
          <a:off x="1352550" y="21050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7</xdr:row>
      <xdr:rowOff>9525</xdr:rowOff>
    </xdr:from>
    <xdr:to>
      <xdr:col>2</xdr:col>
      <xdr:colOff>523875</xdr:colOff>
      <xdr:row>7</xdr:row>
      <xdr:rowOff>104775</xdr:rowOff>
    </xdr:to>
    <xdr:sp>
      <xdr:nvSpPr>
        <xdr:cNvPr id="22" name="Line 649"/>
        <xdr:cNvSpPr>
          <a:spLocks/>
        </xdr:cNvSpPr>
      </xdr:nvSpPr>
      <xdr:spPr>
        <a:xfrm>
          <a:off x="1676400" y="1143000"/>
          <a:ext cx="390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104775</xdr:rowOff>
    </xdr:from>
    <xdr:to>
      <xdr:col>2</xdr:col>
      <xdr:colOff>514350</xdr:colOff>
      <xdr:row>13</xdr:row>
      <xdr:rowOff>47625</xdr:rowOff>
    </xdr:to>
    <xdr:sp>
      <xdr:nvSpPr>
        <xdr:cNvPr id="23" name="Line 650"/>
        <xdr:cNvSpPr>
          <a:spLocks/>
        </xdr:cNvSpPr>
      </xdr:nvSpPr>
      <xdr:spPr>
        <a:xfrm>
          <a:off x="2057400" y="1238250"/>
          <a:ext cx="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47625</xdr:rowOff>
    </xdr:from>
    <xdr:to>
      <xdr:col>2</xdr:col>
      <xdr:colOff>514350</xdr:colOff>
      <xdr:row>13</xdr:row>
      <xdr:rowOff>161925</xdr:rowOff>
    </xdr:to>
    <xdr:sp>
      <xdr:nvSpPr>
        <xdr:cNvPr id="24" name="Line 651"/>
        <xdr:cNvSpPr>
          <a:spLocks/>
        </xdr:cNvSpPr>
      </xdr:nvSpPr>
      <xdr:spPr>
        <a:xfrm flipV="1">
          <a:off x="1647825" y="2152650"/>
          <a:ext cx="40957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7</xdr:row>
      <xdr:rowOff>28575</xdr:rowOff>
    </xdr:from>
    <xdr:to>
      <xdr:col>3</xdr:col>
      <xdr:colOff>361950</xdr:colOff>
      <xdr:row>13</xdr:row>
      <xdr:rowOff>142875</xdr:rowOff>
    </xdr:to>
    <xdr:sp>
      <xdr:nvSpPr>
        <xdr:cNvPr id="25" name="Rectangle 652"/>
        <xdr:cNvSpPr>
          <a:spLocks/>
        </xdr:cNvSpPr>
      </xdr:nvSpPr>
      <xdr:spPr>
        <a:xfrm>
          <a:off x="2305050" y="1162050"/>
          <a:ext cx="37147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2</xdr:col>
      <xdr:colOff>762000</xdr:colOff>
      <xdr:row>7</xdr:row>
      <xdr:rowOff>28575</xdr:rowOff>
    </xdr:from>
    <xdr:to>
      <xdr:col>3</xdr:col>
      <xdr:colOff>361950</xdr:colOff>
      <xdr:row>13</xdr:row>
      <xdr:rowOff>133350</xdr:rowOff>
    </xdr:to>
    <xdr:sp>
      <xdr:nvSpPr>
        <xdr:cNvPr id="26" name="Line 653"/>
        <xdr:cNvSpPr>
          <a:spLocks/>
        </xdr:cNvSpPr>
      </xdr:nvSpPr>
      <xdr:spPr>
        <a:xfrm flipV="1">
          <a:off x="2305050" y="1162050"/>
          <a:ext cx="371475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7</xdr:row>
      <xdr:rowOff>28575</xdr:rowOff>
    </xdr:from>
    <xdr:to>
      <xdr:col>4</xdr:col>
      <xdr:colOff>266700</xdr:colOff>
      <xdr:row>13</xdr:row>
      <xdr:rowOff>142875</xdr:rowOff>
    </xdr:to>
    <xdr:sp>
      <xdr:nvSpPr>
        <xdr:cNvPr id="27" name="Rectangle 654"/>
        <xdr:cNvSpPr>
          <a:spLocks/>
        </xdr:cNvSpPr>
      </xdr:nvSpPr>
      <xdr:spPr>
        <a:xfrm>
          <a:off x="3000375" y="1162050"/>
          <a:ext cx="35242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-</a:t>
          </a:r>
        </a:p>
      </xdr:txBody>
    </xdr:sp>
    <xdr:clientData/>
  </xdr:twoCellAnchor>
  <xdr:twoCellAnchor>
    <xdr:from>
      <xdr:col>3</xdr:col>
      <xdr:colOff>685800</xdr:colOff>
      <xdr:row>7</xdr:row>
      <xdr:rowOff>28575</xdr:rowOff>
    </xdr:from>
    <xdr:to>
      <xdr:col>4</xdr:col>
      <xdr:colOff>266700</xdr:colOff>
      <xdr:row>13</xdr:row>
      <xdr:rowOff>142875</xdr:rowOff>
    </xdr:to>
    <xdr:sp>
      <xdr:nvSpPr>
        <xdr:cNvPr id="28" name="Line 655"/>
        <xdr:cNvSpPr>
          <a:spLocks/>
        </xdr:cNvSpPr>
      </xdr:nvSpPr>
      <xdr:spPr>
        <a:xfrm>
          <a:off x="3000375" y="1162050"/>
          <a:ext cx="352425" cy="10858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7</xdr:row>
      <xdr:rowOff>0</xdr:rowOff>
    </xdr:from>
    <xdr:to>
      <xdr:col>1</xdr:col>
      <xdr:colOff>485775</xdr:colOff>
      <xdr:row>13</xdr:row>
      <xdr:rowOff>161925</xdr:rowOff>
    </xdr:to>
    <xdr:sp>
      <xdr:nvSpPr>
        <xdr:cNvPr id="29" name="Rectangle 656"/>
        <xdr:cNvSpPr>
          <a:spLocks/>
        </xdr:cNvSpPr>
      </xdr:nvSpPr>
      <xdr:spPr>
        <a:xfrm>
          <a:off x="1123950" y="1133475"/>
          <a:ext cx="133350" cy="1133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123825</xdr:rowOff>
    </xdr:from>
    <xdr:to>
      <xdr:col>1</xdr:col>
      <xdr:colOff>314325</xdr:colOff>
      <xdr:row>14</xdr:row>
      <xdr:rowOff>38100</xdr:rowOff>
    </xdr:to>
    <xdr:sp>
      <xdr:nvSpPr>
        <xdr:cNvPr id="30" name="Line 657"/>
        <xdr:cNvSpPr>
          <a:spLocks/>
        </xdr:cNvSpPr>
      </xdr:nvSpPr>
      <xdr:spPr>
        <a:xfrm>
          <a:off x="1085850" y="1095375"/>
          <a:ext cx="0" cy="1209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85725</xdr:rowOff>
    </xdr:from>
    <xdr:to>
      <xdr:col>6</xdr:col>
      <xdr:colOff>504825</xdr:colOff>
      <xdr:row>12</xdr:row>
      <xdr:rowOff>161925</xdr:rowOff>
    </xdr:to>
    <xdr:sp>
      <xdr:nvSpPr>
        <xdr:cNvPr id="31" name="Oval 658"/>
        <xdr:cNvSpPr>
          <a:spLocks/>
        </xdr:cNvSpPr>
      </xdr:nvSpPr>
      <xdr:spPr>
        <a:xfrm>
          <a:off x="4181475" y="1381125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85725</xdr:rowOff>
    </xdr:from>
    <xdr:to>
      <xdr:col>7</xdr:col>
      <xdr:colOff>9525</xdr:colOff>
      <xdr:row>8</xdr:row>
      <xdr:rowOff>85725</xdr:rowOff>
    </xdr:to>
    <xdr:sp>
      <xdr:nvSpPr>
        <xdr:cNvPr id="32" name="Line 659"/>
        <xdr:cNvSpPr>
          <a:spLocks/>
        </xdr:cNvSpPr>
      </xdr:nvSpPr>
      <xdr:spPr>
        <a:xfrm>
          <a:off x="4657725" y="138112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11</xdr:row>
      <xdr:rowOff>9525</xdr:rowOff>
    </xdr:from>
    <xdr:to>
      <xdr:col>6</xdr:col>
      <xdr:colOff>762000</xdr:colOff>
      <xdr:row>11</xdr:row>
      <xdr:rowOff>9525</xdr:rowOff>
    </xdr:to>
    <xdr:sp>
      <xdr:nvSpPr>
        <xdr:cNvPr id="33" name="Line 660"/>
        <xdr:cNvSpPr>
          <a:spLocks/>
        </xdr:cNvSpPr>
      </xdr:nvSpPr>
      <xdr:spPr>
        <a:xfrm flipH="1">
          <a:off x="5124450" y="17907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8</xdr:row>
      <xdr:rowOff>85725</xdr:rowOff>
    </xdr:from>
    <xdr:to>
      <xdr:col>6</xdr:col>
      <xdr:colOff>723900</xdr:colOff>
      <xdr:row>11</xdr:row>
      <xdr:rowOff>9525</xdr:rowOff>
    </xdr:to>
    <xdr:sp>
      <xdr:nvSpPr>
        <xdr:cNvPr id="34" name="Rectangle 661"/>
        <xdr:cNvSpPr>
          <a:spLocks/>
        </xdr:cNvSpPr>
      </xdr:nvSpPr>
      <xdr:spPr>
        <a:xfrm>
          <a:off x="5181600" y="1381125"/>
          <a:ext cx="171450" cy="4095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9</xdr:row>
      <xdr:rowOff>66675</xdr:rowOff>
    </xdr:from>
    <xdr:to>
      <xdr:col>6</xdr:col>
      <xdr:colOff>323850</xdr:colOff>
      <xdr:row>12</xdr:row>
      <xdr:rowOff>28575</xdr:rowOff>
    </xdr:to>
    <xdr:sp>
      <xdr:nvSpPr>
        <xdr:cNvPr id="35" name="Oval 662"/>
        <xdr:cNvSpPr>
          <a:spLocks/>
        </xdr:cNvSpPr>
      </xdr:nvSpPr>
      <xdr:spPr>
        <a:xfrm>
          <a:off x="4371975" y="1524000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28575</xdr:rowOff>
    </xdr:from>
    <xdr:to>
      <xdr:col>6</xdr:col>
      <xdr:colOff>723900</xdr:colOff>
      <xdr:row>13</xdr:row>
      <xdr:rowOff>114300</xdr:rowOff>
    </xdr:to>
    <xdr:sp>
      <xdr:nvSpPr>
        <xdr:cNvPr id="36" name="Rectangle 663"/>
        <xdr:cNvSpPr>
          <a:spLocks/>
        </xdr:cNvSpPr>
      </xdr:nvSpPr>
      <xdr:spPr>
        <a:xfrm>
          <a:off x="3505200" y="2133600"/>
          <a:ext cx="18478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12</xdr:row>
      <xdr:rowOff>76200</xdr:rowOff>
    </xdr:from>
    <xdr:to>
      <xdr:col>5</xdr:col>
      <xdr:colOff>485775</xdr:colOff>
      <xdr:row>13</xdr:row>
      <xdr:rowOff>28575</xdr:rowOff>
    </xdr:to>
    <xdr:sp>
      <xdr:nvSpPr>
        <xdr:cNvPr id="37" name="Line 664"/>
        <xdr:cNvSpPr>
          <a:spLocks/>
        </xdr:cNvSpPr>
      </xdr:nvSpPr>
      <xdr:spPr>
        <a:xfrm flipH="1">
          <a:off x="4257675" y="201930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12</xdr:row>
      <xdr:rowOff>76200</xdr:rowOff>
    </xdr:from>
    <xdr:to>
      <xdr:col>6</xdr:col>
      <xdr:colOff>419100</xdr:colOff>
      <xdr:row>13</xdr:row>
      <xdr:rowOff>28575</xdr:rowOff>
    </xdr:to>
    <xdr:sp>
      <xdr:nvSpPr>
        <xdr:cNvPr id="38" name="Line 665"/>
        <xdr:cNvSpPr>
          <a:spLocks/>
        </xdr:cNvSpPr>
      </xdr:nvSpPr>
      <xdr:spPr>
        <a:xfrm>
          <a:off x="4962525" y="201930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10</xdr:row>
      <xdr:rowOff>95250</xdr:rowOff>
    </xdr:from>
    <xdr:to>
      <xdr:col>5</xdr:col>
      <xdr:colOff>228600</xdr:colOff>
      <xdr:row>12</xdr:row>
      <xdr:rowOff>142875</xdr:rowOff>
    </xdr:to>
    <xdr:sp>
      <xdr:nvSpPr>
        <xdr:cNvPr id="39" name="Oval 666"/>
        <xdr:cNvSpPr>
          <a:spLocks/>
        </xdr:cNvSpPr>
      </xdr:nvSpPr>
      <xdr:spPr>
        <a:xfrm>
          <a:off x="3600450" y="1714500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12</xdr:row>
      <xdr:rowOff>85725</xdr:rowOff>
    </xdr:from>
    <xdr:to>
      <xdr:col>4</xdr:col>
      <xdr:colOff>581025</xdr:colOff>
      <xdr:row>13</xdr:row>
      <xdr:rowOff>28575</xdr:rowOff>
    </xdr:to>
    <xdr:sp>
      <xdr:nvSpPr>
        <xdr:cNvPr id="40" name="Line 667"/>
        <xdr:cNvSpPr>
          <a:spLocks/>
        </xdr:cNvSpPr>
      </xdr:nvSpPr>
      <xdr:spPr>
        <a:xfrm flipH="1">
          <a:off x="3581400" y="2028825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76200</xdr:rowOff>
    </xdr:from>
    <xdr:to>
      <xdr:col>5</xdr:col>
      <xdr:colOff>276225</xdr:colOff>
      <xdr:row>13</xdr:row>
      <xdr:rowOff>28575</xdr:rowOff>
    </xdr:to>
    <xdr:sp>
      <xdr:nvSpPr>
        <xdr:cNvPr id="41" name="Line 668"/>
        <xdr:cNvSpPr>
          <a:spLocks/>
        </xdr:cNvSpPr>
      </xdr:nvSpPr>
      <xdr:spPr>
        <a:xfrm>
          <a:off x="4038600" y="2019300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85725</xdr:rowOff>
    </xdr:from>
    <xdr:to>
      <xdr:col>7</xdr:col>
      <xdr:colOff>209550</xdr:colOff>
      <xdr:row>11</xdr:row>
      <xdr:rowOff>85725</xdr:rowOff>
    </xdr:to>
    <xdr:sp>
      <xdr:nvSpPr>
        <xdr:cNvPr id="42" name="Rectangle 673"/>
        <xdr:cNvSpPr>
          <a:spLocks/>
        </xdr:cNvSpPr>
      </xdr:nvSpPr>
      <xdr:spPr>
        <a:xfrm>
          <a:off x="5448300" y="1381125"/>
          <a:ext cx="152400" cy="4857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11</xdr:row>
      <xdr:rowOff>57150</xdr:rowOff>
    </xdr:from>
    <xdr:to>
      <xdr:col>5</xdr:col>
      <xdr:colOff>76200</xdr:colOff>
      <xdr:row>12</xdr:row>
      <xdr:rowOff>28575</xdr:rowOff>
    </xdr:to>
    <xdr:sp>
      <xdr:nvSpPr>
        <xdr:cNvPr id="43" name="Oval 674"/>
        <xdr:cNvSpPr>
          <a:spLocks/>
        </xdr:cNvSpPr>
      </xdr:nvSpPr>
      <xdr:spPr>
        <a:xfrm>
          <a:off x="3762375" y="183832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10</xdr:row>
      <xdr:rowOff>66675</xdr:rowOff>
    </xdr:from>
    <xdr:to>
      <xdr:col>6</xdr:col>
      <xdr:colOff>104775</xdr:colOff>
      <xdr:row>11</xdr:row>
      <xdr:rowOff>38100</xdr:rowOff>
    </xdr:to>
    <xdr:sp>
      <xdr:nvSpPr>
        <xdr:cNvPr id="44" name="Oval 675"/>
        <xdr:cNvSpPr>
          <a:spLocks/>
        </xdr:cNvSpPr>
      </xdr:nvSpPr>
      <xdr:spPr>
        <a:xfrm>
          <a:off x="4572000" y="1685925"/>
          <a:ext cx="16192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10</xdr:row>
      <xdr:rowOff>76200</xdr:rowOff>
    </xdr:from>
    <xdr:to>
      <xdr:col>5</xdr:col>
      <xdr:colOff>752475</xdr:colOff>
      <xdr:row>11</xdr:row>
      <xdr:rowOff>57150</xdr:rowOff>
    </xdr:to>
    <xdr:sp>
      <xdr:nvSpPr>
        <xdr:cNvPr id="45" name="Line 676"/>
        <xdr:cNvSpPr>
          <a:spLocks/>
        </xdr:cNvSpPr>
      </xdr:nvSpPr>
      <xdr:spPr>
        <a:xfrm flipV="1">
          <a:off x="3829050" y="1695450"/>
          <a:ext cx="7810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38100</xdr:rowOff>
    </xdr:from>
    <xdr:to>
      <xdr:col>6</xdr:col>
      <xdr:colOff>9525</xdr:colOff>
      <xdr:row>12</xdr:row>
      <xdr:rowOff>19050</xdr:rowOff>
    </xdr:to>
    <xdr:sp>
      <xdr:nvSpPr>
        <xdr:cNvPr id="46" name="Line 677"/>
        <xdr:cNvSpPr>
          <a:spLocks/>
        </xdr:cNvSpPr>
      </xdr:nvSpPr>
      <xdr:spPr>
        <a:xfrm flipV="1">
          <a:off x="3895725" y="1819275"/>
          <a:ext cx="7429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7</xdr:row>
      <xdr:rowOff>0</xdr:rowOff>
    </xdr:from>
    <xdr:to>
      <xdr:col>1</xdr:col>
      <xdr:colOff>228600</xdr:colOff>
      <xdr:row>7</xdr:row>
      <xdr:rowOff>0</xdr:rowOff>
    </xdr:to>
    <xdr:sp>
      <xdr:nvSpPr>
        <xdr:cNvPr id="47" name="Line 679"/>
        <xdr:cNvSpPr>
          <a:spLocks/>
        </xdr:cNvSpPr>
      </xdr:nvSpPr>
      <xdr:spPr>
        <a:xfrm>
          <a:off x="723900" y="11334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14</xdr:row>
      <xdr:rowOff>0</xdr:rowOff>
    </xdr:from>
    <xdr:to>
      <xdr:col>1</xdr:col>
      <xdr:colOff>257175</xdr:colOff>
      <xdr:row>14</xdr:row>
      <xdr:rowOff>0</xdr:rowOff>
    </xdr:to>
    <xdr:sp>
      <xdr:nvSpPr>
        <xdr:cNvPr id="48" name="Line 680"/>
        <xdr:cNvSpPr>
          <a:spLocks/>
        </xdr:cNvSpPr>
      </xdr:nvSpPr>
      <xdr:spPr>
        <a:xfrm>
          <a:off x="723900" y="226695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13</xdr:row>
      <xdr:rowOff>161925</xdr:rowOff>
    </xdr:to>
    <xdr:sp>
      <xdr:nvSpPr>
        <xdr:cNvPr id="49" name="Line 681"/>
        <xdr:cNvSpPr>
          <a:spLocks/>
        </xdr:cNvSpPr>
      </xdr:nvSpPr>
      <xdr:spPr>
        <a:xfrm>
          <a:off x="771525" y="1133475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6</xdr:row>
      <xdr:rowOff>104775</xdr:rowOff>
    </xdr:to>
    <xdr:sp>
      <xdr:nvSpPr>
        <xdr:cNvPr id="50" name="Line 682"/>
        <xdr:cNvSpPr>
          <a:spLocks/>
        </xdr:cNvSpPr>
      </xdr:nvSpPr>
      <xdr:spPr>
        <a:xfrm>
          <a:off x="1543050" y="781050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133350</xdr:rowOff>
    </xdr:from>
    <xdr:to>
      <xdr:col>7</xdr:col>
      <xdr:colOff>0</xdr:colOff>
      <xdr:row>6</xdr:row>
      <xdr:rowOff>95250</xdr:rowOff>
    </xdr:to>
    <xdr:sp>
      <xdr:nvSpPr>
        <xdr:cNvPr id="51" name="Line 683"/>
        <xdr:cNvSpPr>
          <a:spLocks/>
        </xdr:cNvSpPr>
      </xdr:nvSpPr>
      <xdr:spPr>
        <a:xfrm>
          <a:off x="5400675" y="78105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" name="Line 684"/>
        <xdr:cNvSpPr>
          <a:spLocks/>
        </xdr:cNvSpPr>
      </xdr:nvSpPr>
      <xdr:spPr>
        <a:xfrm>
          <a:off x="1543050" y="809625"/>
          <a:ext cx="38576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8</xdr:row>
      <xdr:rowOff>85725</xdr:rowOff>
    </xdr:from>
    <xdr:to>
      <xdr:col>7</xdr:col>
      <xdr:colOff>771525</xdr:colOff>
      <xdr:row>8</xdr:row>
      <xdr:rowOff>85725</xdr:rowOff>
    </xdr:to>
    <xdr:sp>
      <xdr:nvSpPr>
        <xdr:cNvPr id="53" name="Line 685"/>
        <xdr:cNvSpPr>
          <a:spLocks/>
        </xdr:cNvSpPr>
      </xdr:nvSpPr>
      <xdr:spPr>
        <a:xfrm>
          <a:off x="5715000" y="13811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85725</xdr:rowOff>
    </xdr:from>
    <xdr:to>
      <xdr:col>7</xdr:col>
      <xdr:colOff>771525</xdr:colOff>
      <xdr:row>11</xdr:row>
      <xdr:rowOff>85725</xdr:rowOff>
    </xdr:to>
    <xdr:sp>
      <xdr:nvSpPr>
        <xdr:cNvPr id="54" name="Line 686"/>
        <xdr:cNvSpPr>
          <a:spLocks/>
        </xdr:cNvSpPr>
      </xdr:nvSpPr>
      <xdr:spPr>
        <a:xfrm>
          <a:off x="5715000" y="18669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8</xdr:row>
      <xdr:rowOff>85725</xdr:rowOff>
    </xdr:from>
    <xdr:to>
      <xdr:col>7</xdr:col>
      <xdr:colOff>723900</xdr:colOff>
      <xdr:row>11</xdr:row>
      <xdr:rowOff>85725</xdr:rowOff>
    </xdr:to>
    <xdr:sp>
      <xdr:nvSpPr>
        <xdr:cNvPr id="55" name="Line 687"/>
        <xdr:cNvSpPr>
          <a:spLocks/>
        </xdr:cNvSpPr>
      </xdr:nvSpPr>
      <xdr:spPr>
        <a:xfrm>
          <a:off x="6124575" y="138112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142875</xdr:colOff>
      <xdr:row>10</xdr:row>
      <xdr:rowOff>47625</xdr:rowOff>
    </xdr:to>
    <xdr:sp>
      <xdr:nvSpPr>
        <xdr:cNvPr id="56" name="Line 688"/>
        <xdr:cNvSpPr>
          <a:spLocks/>
        </xdr:cNvSpPr>
      </xdr:nvSpPr>
      <xdr:spPr>
        <a:xfrm>
          <a:off x="6257925" y="161925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10</xdr:row>
      <xdr:rowOff>0</xdr:rowOff>
    </xdr:from>
    <xdr:to>
      <xdr:col>8</xdr:col>
      <xdr:colOff>133350</xdr:colOff>
      <xdr:row>10</xdr:row>
      <xdr:rowOff>47625</xdr:rowOff>
    </xdr:to>
    <xdr:sp>
      <xdr:nvSpPr>
        <xdr:cNvPr id="57" name="Line 689"/>
        <xdr:cNvSpPr>
          <a:spLocks/>
        </xdr:cNvSpPr>
      </xdr:nvSpPr>
      <xdr:spPr>
        <a:xfrm flipH="1">
          <a:off x="6248400" y="161925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76200</xdr:colOff>
      <xdr:row>7</xdr:row>
      <xdr:rowOff>161925</xdr:rowOff>
    </xdr:to>
    <xdr:sp>
      <xdr:nvSpPr>
        <xdr:cNvPr id="58" name="AutoShape 690"/>
        <xdr:cNvSpPr>
          <a:spLocks/>
        </xdr:cNvSpPr>
      </xdr:nvSpPr>
      <xdr:spPr>
        <a:xfrm>
          <a:off x="5676900" y="809625"/>
          <a:ext cx="571500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4</xdr:row>
      <xdr:rowOff>133350</xdr:rowOff>
    </xdr:from>
    <xdr:to>
      <xdr:col>10</xdr:col>
      <xdr:colOff>400050</xdr:colOff>
      <xdr:row>6</xdr:row>
      <xdr:rowOff>123825</xdr:rowOff>
    </xdr:to>
    <xdr:sp>
      <xdr:nvSpPr>
        <xdr:cNvPr id="59" name="Line 692"/>
        <xdr:cNvSpPr>
          <a:spLocks/>
        </xdr:cNvSpPr>
      </xdr:nvSpPr>
      <xdr:spPr>
        <a:xfrm flipV="1">
          <a:off x="8115300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4</xdr:row>
      <xdr:rowOff>123825</xdr:rowOff>
    </xdr:from>
    <xdr:to>
      <xdr:col>12</xdr:col>
      <xdr:colOff>390525</xdr:colOff>
      <xdr:row>6</xdr:row>
      <xdr:rowOff>114300</xdr:rowOff>
    </xdr:to>
    <xdr:sp>
      <xdr:nvSpPr>
        <xdr:cNvPr id="60" name="Line 693"/>
        <xdr:cNvSpPr>
          <a:spLocks/>
        </xdr:cNvSpPr>
      </xdr:nvSpPr>
      <xdr:spPr>
        <a:xfrm flipV="1">
          <a:off x="9648825" y="7715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0</xdr:rowOff>
    </xdr:from>
    <xdr:to>
      <xdr:col>12</xdr:col>
      <xdr:colOff>390525</xdr:colOff>
      <xdr:row>5</xdr:row>
      <xdr:rowOff>0</xdr:rowOff>
    </xdr:to>
    <xdr:sp>
      <xdr:nvSpPr>
        <xdr:cNvPr id="61" name="Line 694"/>
        <xdr:cNvSpPr>
          <a:spLocks/>
        </xdr:cNvSpPr>
      </xdr:nvSpPr>
      <xdr:spPr>
        <a:xfrm>
          <a:off x="8115300" y="809625"/>
          <a:ext cx="1533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7</xdr:row>
      <xdr:rowOff>0</xdr:rowOff>
    </xdr:from>
    <xdr:to>
      <xdr:col>13</xdr:col>
      <xdr:colOff>57150</xdr:colOff>
      <xdr:row>7</xdr:row>
      <xdr:rowOff>0</xdr:rowOff>
    </xdr:to>
    <xdr:sp>
      <xdr:nvSpPr>
        <xdr:cNvPr id="62" name="Line 695"/>
        <xdr:cNvSpPr>
          <a:spLocks/>
        </xdr:cNvSpPr>
      </xdr:nvSpPr>
      <xdr:spPr>
        <a:xfrm>
          <a:off x="9744075" y="11334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14</xdr:row>
      <xdr:rowOff>0</xdr:rowOff>
    </xdr:from>
    <xdr:to>
      <xdr:col>13</xdr:col>
      <xdr:colOff>85725</xdr:colOff>
      <xdr:row>14</xdr:row>
      <xdr:rowOff>0</xdr:rowOff>
    </xdr:to>
    <xdr:sp>
      <xdr:nvSpPr>
        <xdr:cNvPr id="63" name="Line 696"/>
        <xdr:cNvSpPr>
          <a:spLocks/>
        </xdr:cNvSpPr>
      </xdr:nvSpPr>
      <xdr:spPr>
        <a:xfrm>
          <a:off x="9725025" y="22669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771525</xdr:colOff>
      <xdr:row>7</xdr:row>
      <xdr:rowOff>0</xdr:rowOff>
    </xdr:from>
    <xdr:to>
      <xdr:col>13</xdr:col>
      <xdr:colOff>0</xdr:colOff>
      <xdr:row>13</xdr:row>
      <xdr:rowOff>161925</xdr:rowOff>
    </xdr:to>
    <xdr:sp>
      <xdr:nvSpPr>
        <xdr:cNvPr id="64" name="Line 697"/>
        <xdr:cNvSpPr>
          <a:spLocks/>
        </xdr:cNvSpPr>
      </xdr:nvSpPr>
      <xdr:spPr>
        <a:xfrm>
          <a:off x="10029825" y="1133475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24</xdr:row>
      <xdr:rowOff>161925</xdr:rowOff>
    </xdr:to>
    <xdr:sp>
      <xdr:nvSpPr>
        <xdr:cNvPr id="65" name="Line 698"/>
        <xdr:cNvSpPr>
          <a:spLocks/>
        </xdr:cNvSpPr>
      </xdr:nvSpPr>
      <xdr:spPr>
        <a:xfrm>
          <a:off x="3457575" y="291465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0</xdr:rowOff>
    </xdr:from>
    <xdr:to>
      <xdr:col>1</xdr:col>
      <xdr:colOff>533400</xdr:colOff>
      <xdr:row>21</xdr:row>
      <xdr:rowOff>57150</xdr:rowOff>
    </xdr:to>
    <xdr:sp>
      <xdr:nvSpPr>
        <xdr:cNvPr id="66" name="Rectangle 699"/>
        <xdr:cNvSpPr>
          <a:spLocks/>
        </xdr:cNvSpPr>
      </xdr:nvSpPr>
      <xdr:spPr>
        <a:xfrm>
          <a:off x="1076325" y="2914650"/>
          <a:ext cx="2286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104775</xdr:rowOff>
    </xdr:from>
    <xdr:to>
      <xdr:col>1</xdr:col>
      <xdr:colOff>533400</xdr:colOff>
      <xdr:row>24</xdr:row>
      <xdr:rowOff>161925</xdr:rowOff>
    </xdr:to>
    <xdr:sp>
      <xdr:nvSpPr>
        <xdr:cNvPr id="67" name="Rectangle 700"/>
        <xdr:cNvSpPr>
          <a:spLocks/>
        </xdr:cNvSpPr>
      </xdr:nvSpPr>
      <xdr:spPr>
        <a:xfrm>
          <a:off x="1076325" y="3505200"/>
          <a:ext cx="2286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18</xdr:row>
      <xdr:rowOff>0</xdr:rowOff>
    </xdr:from>
    <xdr:to>
      <xdr:col>1</xdr:col>
      <xdr:colOff>495300</xdr:colOff>
      <xdr:row>21</xdr:row>
      <xdr:rowOff>57150</xdr:rowOff>
    </xdr:to>
    <xdr:sp>
      <xdr:nvSpPr>
        <xdr:cNvPr id="68" name="Rectangle 701"/>
        <xdr:cNvSpPr>
          <a:spLocks/>
        </xdr:cNvSpPr>
      </xdr:nvSpPr>
      <xdr:spPr>
        <a:xfrm>
          <a:off x="1104900" y="2914650"/>
          <a:ext cx="152400" cy="5429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104775</xdr:rowOff>
    </xdr:from>
    <xdr:to>
      <xdr:col>1</xdr:col>
      <xdr:colOff>495300</xdr:colOff>
      <xdr:row>24</xdr:row>
      <xdr:rowOff>161925</xdr:rowOff>
    </xdr:to>
    <xdr:sp>
      <xdr:nvSpPr>
        <xdr:cNvPr id="69" name="Rectangle 702"/>
        <xdr:cNvSpPr>
          <a:spLocks/>
        </xdr:cNvSpPr>
      </xdr:nvSpPr>
      <xdr:spPr>
        <a:xfrm>
          <a:off x="1104900" y="3505200"/>
          <a:ext cx="152400" cy="54292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17</xdr:row>
      <xdr:rowOff>133350</xdr:rowOff>
    </xdr:from>
    <xdr:to>
      <xdr:col>1</xdr:col>
      <xdr:colOff>304800</xdr:colOff>
      <xdr:row>25</xdr:row>
      <xdr:rowOff>38100</xdr:rowOff>
    </xdr:to>
    <xdr:sp>
      <xdr:nvSpPr>
        <xdr:cNvPr id="70" name="Line 703"/>
        <xdr:cNvSpPr>
          <a:spLocks/>
        </xdr:cNvSpPr>
      </xdr:nvSpPr>
      <xdr:spPr>
        <a:xfrm>
          <a:off x="1076325" y="2886075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133350</xdr:rowOff>
    </xdr:from>
    <xdr:to>
      <xdr:col>1</xdr:col>
      <xdr:colOff>638175</xdr:colOff>
      <xdr:row>25</xdr:row>
      <xdr:rowOff>57150</xdr:rowOff>
    </xdr:to>
    <xdr:sp>
      <xdr:nvSpPr>
        <xdr:cNvPr id="71" name="Line 704"/>
        <xdr:cNvSpPr>
          <a:spLocks/>
        </xdr:cNvSpPr>
      </xdr:nvSpPr>
      <xdr:spPr>
        <a:xfrm>
          <a:off x="1409700" y="2886075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0</xdr:rowOff>
    </xdr:from>
    <xdr:to>
      <xdr:col>7</xdr:col>
      <xdr:colOff>219075</xdr:colOff>
      <xdr:row>22</xdr:row>
      <xdr:rowOff>161925</xdr:rowOff>
    </xdr:to>
    <xdr:sp>
      <xdr:nvSpPr>
        <xdr:cNvPr id="72" name="Rectangle 705"/>
        <xdr:cNvSpPr>
          <a:spLocks/>
        </xdr:cNvSpPr>
      </xdr:nvSpPr>
      <xdr:spPr>
        <a:xfrm>
          <a:off x="5448300" y="3238500"/>
          <a:ext cx="171450" cy="4857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7</xdr:col>
      <xdr:colOff>266700</xdr:colOff>
      <xdr:row>23</xdr:row>
      <xdr:rowOff>38100</xdr:rowOff>
    </xdr:to>
    <xdr:sp>
      <xdr:nvSpPr>
        <xdr:cNvPr id="73" name="Line 706"/>
        <xdr:cNvSpPr>
          <a:spLocks/>
        </xdr:cNvSpPr>
      </xdr:nvSpPr>
      <xdr:spPr>
        <a:xfrm>
          <a:off x="5667375" y="3200400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19</xdr:row>
      <xdr:rowOff>38100</xdr:rowOff>
    </xdr:from>
    <xdr:to>
      <xdr:col>0</xdr:col>
      <xdr:colOff>485775</xdr:colOff>
      <xdr:row>19</xdr:row>
      <xdr:rowOff>133350</xdr:rowOff>
    </xdr:to>
    <xdr:sp>
      <xdr:nvSpPr>
        <xdr:cNvPr id="74" name="AutoShape 707"/>
        <xdr:cNvSpPr>
          <a:spLocks/>
        </xdr:cNvSpPr>
      </xdr:nvSpPr>
      <xdr:spPr>
        <a:xfrm>
          <a:off x="133350" y="311467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0</xdr:col>
      <xdr:colOff>466725</xdr:colOff>
      <xdr:row>23</xdr:row>
      <xdr:rowOff>133350</xdr:rowOff>
    </xdr:to>
    <xdr:sp>
      <xdr:nvSpPr>
        <xdr:cNvPr id="75" name="AutoShape 708"/>
        <xdr:cNvSpPr>
          <a:spLocks/>
        </xdr:cNvSpPr>
      </xdr:nvSpPr>
      <xdr:spPr>
        <a:xfrm>
          <a:off x="123825" y="3762375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18</xdr:row>
      <xdr:rowOff>0</xdr:rowOff>
    </xdr:from>
    <xdr:to>
      <xdr:col>1</xdr:col>
      <xdr:colOff>257175</xdr:colOff>
      <xdr:row>18</xdr:row>
      <xdr:rowOff>0</xdr:rowOff>
    </xdr:to>
    <xdr:sp>
      <xdr:nvSpPr>
        <xdr:cNvPr id="76" name="Line 709"/>
        <xdr:cNvSpPr>
          <a:spLocks/>
        </xdr:cNvSpPr>
      </xdr:nvSpPr>
      <xdr:spPr>
        <a:xfrm>
          <a:off x="733425" y="2914650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25</xdr:row>
      <xdr:rowOff>0</xdr:rowOff>
    </xdr:from>
    <xdr:to>
      <xdr:col>1</xdr:col>
      <xdr:colOff>228600</xdr:colOff>
      <xdr:row>25</xdr:row>
      <xdr:rowOff>0</xdr:rowOff>
    </xdr:to>
    <xdr:sp>
      <xdr:nvSpPr>
        <xdr:cNvPr id="77" name="Line 710"/>
        <xdr:cNvSpPr>
          <a:spLocks/>
        </xdr:cNvSpPr>
      </xdr:nvSpPr>
      <xdr:spPr>
        <a:xfrm>
          <a:off x="723900" y="404812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21</xdr:row>
      <xdr:rowOff>104775</xdr:rowOff>
    </xdr:from>
    <xdr:to>
      <xdr:col>1</xdr:col>
      <xdr:colOff>238125</xdr:colOff>
      <xdr:row>21</xdr:row>
      <xdr:rowOff>104775</xdr:rowOff>
    </xdr:to>
    <xdr:sp>
      <xdr:nvSpPr>
        <xdr:cNvPr id="78" name="Line 711"/>
        <xdr:cNvSpPr>
          <a:spLocks/>
        </xdr:cNvSpPr>
      </xdr:nvSpPr>
      <xdr:spPr>
        <a:xfrm flipH="1">
          <a:off x="733425" y="350520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21</xdr:row>
      <xdr:rowOff>57150</xdr:rowOff>
    </xdr:from>
    <xdr:to>
      <xdr:col>1</xdr:col>
      <xdr:colOff>238125</xdr:colOff>
      <xdr:row>21</xdr:row>
      <xdr:rowOff>57150</xdr:rowOff>
    </xdr:to>
    <xdr:sp>
      <xdr:nvSpPr>
        <xdr:cNvPr id="79" name="Line 712"/>
        <xdr:cNvSpPr>
          <a:spLocks/>
        </xdr:cNvSpPr>
      </xdr:nvSpPr>
      <xdr:spPr>
        <a:xfrm flipH="1">
          <a:off x="723900" y="34575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21</xdr:row>
      <xdr:rowOff>57150</xdr:rowOff>
    </xdr:to>
    <xdr:sp>
      <xdr:nvSpPr>
        <xdr:cNvPr id="80" name="Line 713"/>
        <xdr:cNvSpPr>
          <a:spLocks/>
        </xdr:cNvSpPr>
      </xdr:nvSpPr>
      <xdr:spPr>
        <a:xfrm>
          <a:off x="771525" y="29146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104775</xdr:rowOff>
    </xdr:from>
    <xdr:to>
      <xdr:col>1</xdr:col>
      <xdr:colOff>0</xdr:colOff>
      <xdr:row>24</xdr:row>
      <xdr:rowOff>152400</xdr:rowOff>
    </xdr:to>
    <xdr:sp>
      <xdr:nvSpPr>
        <xdr:cNvPr id="81" name="Line 714"/>
        <xdr:cNvSpPr>
          <a:spLocks/>
        </xdr:cNvSpPr>
      </xdr:nvSpPr>
      <xdr:spPr>
        <a:xfrm>
          <a:off x="771525" y="350520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21</xdr:row>
      <xdr:rowOff>19050</xdr:rowOff>
    </xdr:from>
    <xdr:to>
      <xdr:col>8</xdr:col>
      <xdr:colOff>219075</xdr:colOff>
      <xdr:row>21</xdr:row>
      <xdr:rowOff>133350</xdr:rowOff>
    </xdr:to>
    <xdr:sp>
      <xdr:nvSpPr>
        <xdr:cNvPr id="82" name="AutoShape 715"/>
        <xdr:cNvSpPr>
          <a:spLocks/>
        </xdr:cNvSpPr>
      </xdr:nvSpPr>
      <xdr:spPr>
        <a:xfrm>
          <a:off x="5991225" y="3419475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7</xdr:row>
      <xdr:rowOff>9525</xdr:rowOff>
    </xdr:from>
    <xdr:to>
      <xdr:col>11</xdr:col>
      <xdr:colOff>400050</xdr:colOff>
      <xdr:row>13</xdr:row>
      <xdr:rowOff>152400</xdr:rowOff>
    </xdr:to>
    <xdr:sp>
      <xdr:nvSpPr>
        <xdr:cNvPr id="83" name="Line 716"/>
        <xdr:cNvSpPr>
          <a:spLocks/>
        </xdr:cNvSpPr>
      </xdr:nvSpPr>
      <xdr:spPr>
        <a:xfrm>
          <a:off x="8886825" y="1143000"/>
          <a:ext cx="0" cy="1114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</xdr:row>
      <xdr:rowOff>38100</xdr:rowOff>
    </xdr:from>
    <xdr:to>
      <xdr:col>11</xdr:col>
      <xdr:colOff>361950</xdr:colOff>
      <xdr:row>13</xdr:row>
      <xdr:rowOff>123825</xdr:rowOff>
    </xdr:to>
    <xdr:sp>
      <xdr:nvSpPr>
        <xdr:cNvPr id="84" name="Freeform 717"/>
        <xdr:cNvSpPr>
          <a:spLocks/>
        </xdr:cNvSpPr>
      </xdr:nvSpPr>
      <xdr:spPr>
        <a:xfrm>
          <a:off x="8162925" y="1171575"/>
          <a:ext cx="685800" cy="1057275"/>
        </a:xfrm>
        <a:custGeom>
          <a:pathLst/>
        </a:cu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7</xdr:row>
      <xdr:rowOff>38100</xdr:rowOff>
    </xdr:from>
    <xdr:to>
      <xdr:col>12</xdr:col>
      <xdr:colOff>352425</xdr:colOff>
      <xdr:row>13</xdr:row>
      <xdr:rowOff>123825</xdr:rowOff>
    </xdr:to>
    <xdr:sp>
      <xdr:nvSpPr>
        <xdr:cNvPr id="85" name="Freeform 718"/>
        <xdr:cNvSpPr>
          <a:spLocks/>
        </xdr:cNvSpPr>
      </xdr:nvSpPr>
      <xdr:spPr>
        <a:xfrm>
          <a:off x="8924925" y="1171575"/>
          <a:ext cx="685800" cy="1057275"/>
        </a:xfrm>
        <a:custGeom>
          <a:pathLst/>
        </a:cu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20</xdr:row>
      <xdr:rowOff>38100</xdr:rowOff>
    </xdr:from>
    <xdr:to>
      <xdr:col>9</xdr:col>
      <xdr:colOff>638175</xdr:colOff>
      <xdr:row>20</xdr:row>
      <xdr:rowOff>142875</xdr:rowOff>
    </xdr:to>
    <xdr:sp>
      <xdr:nvSpPr>
        <xdr:cNvPr id="86" name="AutoShape 719"/>
        <xdr:cNvSpPr>
          <a:spLocks/>
        </xdr:cNvSpPr>
      </xdr:nvSpPr>
      <xdr:spPr>
        <a:xfrm>
          <a:off x="7219950" y="3276600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28575</xdr:rowOff>
    </xdr:from>
    <xdr:to>
      <xdr:col>9</xdr:col>
      <xdr:colOff>628650</xdr:colOff>
      <xdr:row>18</xdr:row>
      <xdr:rowOff>123825</xdr:rowOff>
    </xdr:to>
    <xdr:sp>
      <xdr:nvSpPr>
        <xdr:cNvPr id="87" name="AutoShape 720"/>
        <xdr:cNvSpPr>
          <a:spLocks/>
        </xdr:cNvSpPr>
      </xdr:nvSpPr>
      <xdr:spPr>
        <a:xfrm>
          <a:off x="7219950" y="294322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28575</xdr:rowOff>
    </xdr:from>
    <xdr:to>
      <xdr:col>9</xdr:col>
      <xdr:colOff>628650</xdr:colOff>
      <xdr:row>19</xdr:row>
      <xdr:rowOff>133350</xdr:rowOff>
    </xdr:to>
    <xdr:sp>
      <xdr:nvSpPr>
        <xdr:cNvPr id="88" name="AutoShape 721"/>
        <xdr:cNvSpPr>
          <a:spLocks/>
        </xdr:cNvSpPr>
      </xdr:nvSpPr>
      <xdr:spPr>
        <a:xfrm>
          <a:off x="7219950" y="3105150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0</xdr:rowOff>
    </xdr:from>
    <xdr:to>
      <xdr:col>10</xdr:col>
      <xdr:colOff>314325</xdr:colOff>
      <xdr:row>14</xdr:row>
      <xdr:rowOff>0</xdr:rowOff>
    </xdr:to>
    <xdr:sp>
      <xdr:nvSpPr>
        <xdr:cNvPr id="89" name="Line 722"/>
        <xdr:cNvSpPr>
          <a:spLocks/>
        </xdr:cNvSpPr>
      </xdr:nvSpPr>
      <xdr:spPr>
        <a:xfrm>
          <a:off x="7762875" y="22669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14</xdr:row>
      <xdr:rowOff>114300</xdr:rowOff>
    </xdr:from>
    <xdr:to>
      <xdr:col>10</xdr:col>
      <xdr:colOff>333375</xdr:colOff>
      <xdr:row>14</xdr:row>
      <xdr:rowOff>114300</xdr:rowOff>
    </xdr:to>
    <xdr:sp>
      <xdr:nvSpPr>
        <xdr:cNvPr id="90" name="Line 723"/>
        <xdr:cNvSpPr>
          <a:spLocks/>
        </xdr:cNvSpPr>
      </xdr:nvSpPr>
      <xdr:spPr>
        <a:xfrm>
          <a:off x="7753350" y="238125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12</xdr:row>
      <xdr:rowOff>114300</xdr:rowOff>
    </xdr:from>
    <xdr:to>
      <xdr:col>10</xdr:col>
      <xdr:colOff>85725</xdr:colOff>
      <xdr:row>13</xdr:row>
      <xdr:rowOff>161925</xdr:rowOff>
    </xdr:to>
    <xdr:sp>
      <xdr:nvSpPr>
        <xdr:cNvPr id="91" name="Line 724"/>
        <xdr:cNvSpPr>
          <a:spLocks/>
        </xdr:cNvSpPr>
      </xdr:nvSpPr>
      <xdr:spPr>
        <a:xfrm>
          <a:off x="7800975" y="20574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14</xdr:row>
      <xdr:rowOff>114300</xdr:rowOff>
    </xdr:from>
    <xdr:to>
      <xdr:col>10</xdr:col>
      <xdr:colOff>85725</xdr:colOff>
      <xdr:row>15</xdr:row>
      <xdr:rowOff>133350</xdr:rowOff>
    </xdr:to>
    <xdr:sp>
      <xdr:nvSpPr>
        <xdr:cNvPr id="92" name="Line 725"/>
        <xdr:cNvSpPr>
          <a:spLocks/>
        </xdr:cNvSpPr>
      </xdr:nvSpPr>
      <xdr:spPr>
        <a:xfrm flipV="1">
          <a:off x="7800975" y="238125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16</xdr:row>
      <xdr:rowOff>38100</xdr:rowOff>
    </xdr:to>
    <xdr:sp>
      <xdr:nvSpPr>
        <xdr:cNvPr id="93" name="Line 726"/>
        <xdr:cNvSpPr>
          <a:spLocks/>
        </xdr:cNvSpPr>
      </xdr:nvSpPr>
      <xdr:spPr>
        <a:xfrm>
          <a:off x="1543050" y="24288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</xdr:row>
      <xdr:rowOff>76200</xdr:rowOff>
    </xdr:from>
    <xdr:to>
      <xdr:col>1</xdr:col>
      <xdr:colOff>314325</xdr:colOff>
      <xdr:row>16</xdr:row>
      <xdr:rowOff>38100</xdr:rowOff>
    </xdr:to>
    <xdr:sp>
      <xdr:nvSpPr>
        <xdr:cNvPr id="94" name="Line 727"/>
        <xdr:cNvSpPr>
          <a:spLocks/>
        </xdr:cNvSpPr>
      </xdr:nvSpPr>
      <xdr:spPr>
        <a:xfrm>
          <a:off x="1085850" y="234315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5" name="Line 728"/>
        <xdr:cNvSpPr>
          <a:spLocks/>
        </xdr:cNvSpPr>
      </xdr:nvSpPr>
      <xdr:spPr>
        <a:xfrm>
          <a:off x="1085850" y="25908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7</xdr:col>
      <xdr:colOff>0</xdr:colOff>
      <xdr:row>17</xdr:row>
      <xdr:rowOff>114300</xdr:rowOff>
    </xdr:to>
    <xdr:sp>
      <xdr:nvSpPr>
        <xdr:cNvPr id="96" name="Line 729"/>
        <xdr:cNvSpPr>
          <a:spLocks/>
        </xdr:cNvSpPr>
      </xdr:nvSpPr>
      <xdr:spPr>
        <a:xfrm>
          <a:off x="5400675" y="272415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123825</xdr:rowOff>
    </xdr:from>
    <xdr:to>
      <xdr:col>7</xdr:col>
      <xdr:colOff>266700</xdr:colOff>
      <xdr:row>19</xdr:row>
      <xdr:rowOff>85725</xdr:rowOff>
    </xdr:to>
    <xdr:sp>
      <xdr:nvSpPr>
        <xdr:cNvPr id="97" name="Line 730"/>
        <xdr:cNvSpPr>
          <a:spLocks/>
        </xdr:cNvSpPr>
      </xdr:nvSpPr>
      <xdr:spPr>
        <a:xfrm flipV="1">
          <a:off x="5667375" y="27146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98" name="Line 731"/>
        <xdr:cNvSpPr>
          <a:spLocks/>
        </xdr:cNvSpPr>
      </xdr:nvSpPr>
      <xdr:spPr>
        <a:xfrm>
          <a:off x="5133975" y="275272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0</xdr:rowOff>
    </xdr:from>
    <xdr:to>
      <xdr:col>7</xdr:col>
      <xdr:colOff>771525</xdr:colOff>
      <xdr:row>17</xdr:row>
      <xdr:rowOff>0</xdr:rowOff>
    </xdr:to>
    <xdr:sp>
      <xdr:nvSpPr>
        <xdr:cNvPr id="99" name="Line 732"/>
        <xdr:cNvSpPr>
          <a:spLocks/>
        </xdr:cNvSpPr>
      </xdr:nvSpPr>
      <xdr:spPr>
        <a:xfrm flipH="1">
          <a:off x="5667375" y="275272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142875</xdr:colOff>
      <xdr:row>8</xdr:row>
      <xdr:rowOff>95250</xdr:rowOff>
    </xdr:to>
    <xdr:sp>
      <xdr:nvSpPr>
        <xdr:cNvPr id="100" name="Line 733"/>
        <xdr:cNvSpPr>
          <a:spLocks/>
        </xdr:cNvSpPr>
      </xdr:nvSpPr>
      <xdr:spPr>
        <a:xfrm flipV="1">
          <a:off x="4772025" y="113347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7</xdr:row>
      <xdr:rowOff>0</xdr:rowOff>
    </xdr:from>
    <xdr:to>
      <xdr:col>5</xdr:col>
      <xdr:colOff>323850</xdr:colOff>
      <xdr:row>10</xdr:row>
      <xdr:rowOff>133350</xdr:rowOff>
    </xdr:to>
    <xdr:sp>
      <xdr:nvSpPr>
        <xdr:cNvPr id="101" name="Line 734"/>
        <xdr:cNvSpPr>
          <a:spLocks/>
        </xdr:cNvSpPr>
      </xdr:nvSpPr>
      <xdr:spPr>
        <a:xfrm flipV="1">
          <a:off x="4181475" y="1133475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0</xdr:rowOff>
    </xdr:from>
    <xdr:to>
      <xdr:col>6</xdr:col>
      <xdr:colOff>257175</xdr:colOff>
      <xdr:row>6</xdr:row>
      <xdr:rowOff>114300</xdr:rowOff>
    </xdr:to>
    <xdr:sp>
      <xdr:nvSpPr>
        <xdr:cNvPr id="102" name="Rectangle 735"/>
        <xdr:cNvSpPr>
          <a:spLocks/>
        </xdr:cNvSpPr>
      </xdr:nvSpPr>
      <xdr:spPr>
        <a:xfrm>
          <a:off x="4181475" y="971550"/>
          <a:ext cx="704850" cy="1143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133350</xdr:rowOff>
    </xdr:from>
    <xdr:to>
      <xdr:col>6</xdr:col>
      <xdr:colOff>314325</xdr:colOff>
      <xdr:row>5</xdr:row>
      <xdr:rowOff>133350</xdr:rowOff>
    </xdr:to>
    <xdr:sp>
      <xdr:nvSpPr>
        <xdr:cNvPr id="103" name="Line 736"/>
        <xdr:cNvSpPr>
          <a:spLocks/>
        </xdr:cNvSpPr>
      </xdr:nvSpPr>
      <xdr:spPr>
        <a:xfrm>
          <a:off x="4143375" y="942975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561975</xdr:colOff>
      <xdr:row>8</xdr:row>
      <xdr:rowOff>66675</xdr:rowOff>
    </xdr:to>
    <xdr:sp>
      <xdr:nvSpPr>
        <xdr:cNvPr id="104" name="Freeform 737"/>
        <xdr:cNvSpPr>
          <a:spLocks/>
        </xdr:cNvSpPr>
      </xdr:nvSpPr>
      <xdr:spPr>
        <a:xfrm>
          <a:off x="5400675" y="1304925"/>
          <a:ext cx="561975" cy="571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14</xdr:row>
      <xdr:rowOff>28575</xdr:rowOff>
    </xdr:from>
    <xdr:to>
      <xdr:col>6</xdr:col>
      <xdr:colOff>600075</xdr:colOff>
      <xdr:row>14</xdr:row>
      <xdr:rowOff>85725</xdr:rowOff>
    </xdr:to>
    <xdr:sp>
      <xdr:nvSpPr>
        <xdr:cNvPr id="105" name="Oval 738"/>
        <xdr:cNvSpPr>
          <a:spLocks/>
        </xdr:cNvSpPr>
      </xdr:nvSpPr>
      <xdr:spPr>
        <a:xfrm>
          <a:off x="5162550" y="2295525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14</xdr:row>
      <xdr:rowOff>28575</xdr:rowOff>
    </xdr:from>
    <xdr:to>
      <xdr:col>2</xdr:col>
      <xdr:colOff>228600</xdr:colOff>
      <xdr:row>14</xdr:row>
      <xdr:rowOff>85725</xdr:rowOff>
    </xdr:to>
    <xdr:sp>
      <xdr:nvSpPr>
        <xdr:cNvPr id="106" name="Oval 739"/>
        <xdr:cNvSpPr>
          <a:spLocks/>
        </xdr:cNvSpPr>
      </xdr:nvSpPr>
      <xdr:spPr>
        <a:xfrm>
          <a:off x="1695450" y="2295525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23</xdr:row>
      <xdr:rowOff>9525</xdr:rowOff>
    </xdr:from>
    <xdr:to>
      <xdr:col>8</xdr:col>
      <xdr:colOff>733425</xdr:colOff>
      <xdr:row>23</xdr:row>
      <xdr:rowOff>142875</xdr:rowOff>
    </xdr:to>
    <xdr:sp>
      <xdr:nvSpPr>
        <xdr:cNvPr id="107" name="AutoShape 740"/>
        <xdr:cNvSpPr>
          <a:spLocks/>
        </xdr:cNvSpPr>
      </xdr:nvSpPr>
      <xdr:spPr>
        <a:xfrm>
          <a:off x="6715125" y="373380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25</xdr:row>
      <xdr:rowOff>9525</xdr:rowOff>
    </xdr:from>
    <xdr:to>
      <xdr:col>8</xdr:col>
      <xdr:colOff>733425</xdr:colOff>
      <xdr:row>25</xdr:row>
      <xdr:rowOff>142875</xdr:rowOff>
    </xdr:to>
    <xdr:sp>
      <xdr:nvSpPr>
        <xdr:cNvPr id="108" name="AutoShape 741"/>
        <xdr:cNvSpPr>
          <a:spLocks/>
        </xdr:cNvSpPr>
      </xdr:nvSpPr>
      <xdr:spPr>
        <a:xfrm>
          <a:off x="6715125" y="405765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26</xdr:row>
      <xdr:rowOff>9525</xdr:rowOff>
    </xdr:from>
    <xdr:to>
      <xdr:col>8</xdr:col>
      <xdr:colOff>733425</xdr:colOff>
      <xdr:row>26</xdr:row>
      <xdr:rowOff>142875</xdr:rowOff>
    </xdr:to>
    <xdr:sp>
      <xdr:nvSpPr>
        <xdr:cNvPr id="109" name="AutoShape 742"/>
        <xdr:cNvSpPr>
          <a:spLocks/>
        </xdr:cNvSpPr>
      </xdr:nvSpPr>
      <xdr:spPr>
        <a:xfrm>
          <a:off x="6715125" y="42195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10</xdr:row>
      <xdr:rowOff>38100</xdr:rowOff>
    </xdr:from>
    <xdr:to>
      <xdr:col>5</xdr:col>
      <xdr:colOff>104775</xdr:colOff>
      <xdr:row>10</xdr:row>
      <xdr:rowOff>114300</xdr:rowOff>
    </xdr:to>
    <xdr:sp>
      <xdr:nvSpPr>
        <xdr:cNvPr id="110" name="AutoShape 743"/>
        <xdr:cNvSpPr>
          <a:spLocks/>
        </xdr:cNvSpPr>
      </xdr:nvSpPr>
      <xdr:spPr>
        <a:xfrm>
          <a:off x="3724275" y="1657350"/>
          <a:ext cx="238125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17</xdr:row>
      <xdr:rowOff>133350</xdr:rowOff>
    </xdr:from>
    <xdr:to>
      <xdr:col>1</xdr:col>
      <xdr:colOff>533400</xdr:colOff>
      <xdr:row>25</xdr:row>
      <xdr:rowOff>38100</xdr:rowOff>
    </xdr:to>
    <xdr:sp>
      <xdr:nvSpPr>
        <xdr:cNvPr id="111" name="Line 745"/>
        <xdr:cNvSpPr>
          <a:spLocks/>
        </xdr:cNvSpPr>
      </xdr:nvSpPr>
      <xdr:spPr>
        <a:xfrm>
          <a:off x="1304925" y="2886075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133350</xdr:rowOff>
    </xdr:from>
    <xdr:to>
      <xdr:col>1</xdr:col>
      <xdr:colOff>523875</xdr:colOff>
      <xdr:row>14</xdr:row>
      <xdr:rowOff>38100</xdr:rowOff>
    </xdr:to>
    <xdr:sp>
      <xdr:nvSpPr>
        <xdr:cNvPr id="112" name="Line 746"/>
        <xdr:cNvSpPr>
          <a:spLocks/>
        </xdr:cNvSpPr>
      </xdr:nvSpPr>
      <xdr:spPr>
        <a:xfrm>
          <a:off x="1295400" y="1104900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13</xdr:row>
      <xdr:rowOff>114300</xdr:rowOff>
    </xdr:from>
    <xdr:to>
      <xdr:col>6</xdr:col>
      <xdr:colOff>666750</xdr:colOff>
      <xdr:row>13</xdr:row>
      <xdr:rowOff>161925</xdr:rowOff>
    </xdr:to>
    <xdr:sp>
      <xdr:nvSpPr>
        <xdr:cNvPr id="113" name="Rectangle 1097"/>
        <xdr:cNvSpPr>
          <a:spLocks/>
        </xdr:cNvSpPr>
      </xdr:nvSpPr>
      <xdr:spPr>
        <a:xfrm>
          <a:off x="5181600" y="2219325"/>
          <a:ext cx="104775" cy="476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13</xdr:row>
      <xdr:rowOff>114300</xdr:rowOff>
    </xdr:from>
    <xdr:to>
      <xdr:col>4</xdr:col>
      <xdr:colOff>590550</xdr:colOff>
      <xdr:row>13</xdr:row>
      <xdr:rowOff>161925</xdr:rowOff>
    </xdr:to>
    <xdr:sp>
      <xdr:nvSpPr>
        <xdr:cNvPr id="114" name="Rectangle 1098"/>
        <xdr:cNvSpPr>
          <a:spLocks/>
        </xdr:cNvSpPr>
      </xdr:nvSpPr>
      <xdr:spPr>
        <a:xfrm>
          <a:off x="3571875" y="2219325"/>
          <a:ext cx="104775" cy="4762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5</xdr:row>
      <xdr:rowOff>57150</xdr:rowOff>
    </xdr:from>
    <xdr:to>
      <xdr:col>7</xdr:col>
      <xdr:colOff>742950</xdr:colOff>
      <xdr:row>7</xdr:row>
      <xdr:rowOff>95250</xdr:rowOff>
    </xdr:to>
    <xdr:sp>
      <xdr:nvSpPr>
        <xdr:cNvPr id="115" name="AutoShape 1099"/>
        <xdr:cNvSpPr>
          <a:spLocks/>
        </xdr:cNvSpPr>
      </xdr:nvSpPr>
      <xdr:spPr>
        <a:xfrm>
          <a:off x="5762625" y="866775"/>
          <a:ext cx="381000" cy="36195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0</xdr:rowOff>
    </xdr:from>
    <xdr:to>
      <xdr:col>2</xdr:col>
      <xdr:colOff>123825</xdr:colOff>
      <xdr:row>13</xdr:row>
      <xdr:rowOff>161925</xdr:rowOff>
    </xdr:to>
    <xdr:sp>
      <xdr:nvSpPr>
        <xdr:cNvPr id="116" name="Rectangle 1100"/>
        <xdr:cNvSpPr>
          <a:spLocks/>
        </xdr:cNvSpPr>
      </xdr:nvSpPr>
      <xdr:spPr>
        <a:xfrm>
          <a:off x="1600200" y="1133475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11</xdr:row>
      <xdr:rowOff>9525</xdr:rowOff>
    </xdr:from>
    <xdr:to>
      <xdr:col>4</xdr:col>
      <xdr:colOff>762000</xdr:colOff>
      <xdr:row>12</xdr:row>
      <xdr:rowOff>85725</xdr:rowOff>
    </xdr:to>
    <xdr:sp>
      <xdr:nvSpPr>
        <xdr:cNvPr id="117" name="Line 671"/>
        <xdr:cNvSpPr>
          <a:spLocks/>
        </xdr:cNvSpPr>
      </xdr:nvSpPr>
      <xdr:spPr>
        <a:xfrm>
          <a:off x="3848100" y="179070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11</xdr:row>
      <xdr:rowOff>123825</xdr:rowOff>
    </xdr:from>
    <xdr:to>
      <xdr:col>5</xdr:col>
      <xdr:colOff>142875</xdr:colOff>
      <xdr:row>11</xdr:row>
      <xdr:rowOff>123825</xdr:rowOff>
    </xdr:to>
    <xdr:sp>
      <xdr:nvSpPr>
        <xdr:cNvPr id="118" name="Line 672"/>
        <xdr:cNvSpPr>
          <a:spLocks/>
        </xdr:cNvSpPr>
      </xdr:nvSpPr>
      <xdr:spPr>
        <a:xfrm>
          <a:off x="3714750" y="19050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9525</xdr:rowOff>
    </xdr:from>
    <xdr:to>
      <xdr:col>6</xdr:col>
      <xdr:colOff>38100</xdr:colOff>
      <xdr:row>11</xdr:row>
      <xdr:rowOff>152400</xdr:rowOff>
    </xdr:to>
    <xdr:sp>
      <xdr:nvSpPr>
        <xdr:cNvPr id="119" name="Line 669"/>
        <xdr:cNvSpPr>
          <a:spLocks/>
        </xdr:cNvSpPr>
      </xdr:nvSpPr>
      <xdr:spPr>
        <a:xfrm>
          <a:off x="4657725" y="1628775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133350</xdr:rowOff>
    </xdr:from>
    <xdr:to>
      <xdr:col>6</xdr:col>
      <xdr:colOff>219075</xdr:colOff>
      <xdr:row>10</xdr:row>
      <xdr:rowOff>133350</xdr:rowOff>
    </xdr:to>
    <xdr:sp>
      <xdr:nvSpPr>
        <xdr:cNvPr id="120" name="Line 670"/>
        <xdr:cNvSpPr>
          <a:spLocks/>
        </xdr:cNvSpPr>
      </xdr:nvSpPr>
      <xdr:spPr>
        <a:xfrm>
          <a:off x="4486275" y="17526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26</xdr:row>
      <xdr:rowOff>114300</xdr:rowOff>
    </xdr:from>
    <xdr:to>
      <xdr:col>9</xdr:col>
      <xdr:colOff>371475</xdr:colOff>
      <xdr:row>27</xdr:row>
      <xdr:rowOff>152400</xdr:rowOff>
    </xdr:to>
    <xdr:sp fLocksText="0">
      <xdr:nvSpPr>
        <xdr:cNvPr id="121" name="Text Box 1148"/>
        <xdr:cNvSpPr txBox="1">
          <a:spLocks noChangeArrowheads="1"/>
        </xdr:cNvSpPr>
      </xdr:nvSpPr>
      <xdr:spPr>
        <a:xfrm>
          <a:off x="7219950" y="4324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C28" sqref="C28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/>
      <c r="O1" s="5"/>
    </row>
    <row r="2" spans="1:15" ht="12.75">
      <c r="A2" s="6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9"/>
    </row>
    <row r="3" spans="1:15" ht="12.75">
      <c r="A3" s="6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9"/>
    </row>
    <row r="4" spans="1:15" ht="12.75">
      <c r="A4" s="6"/>
      <c r="B4" s="7"/>
      <c r="C4" s="7"/>
      <c r="D4" s="7"/>
      <c r="E4" s="7"/>
      <c r="F4" s="8"/>
      <c r="G4" s="7"/>
      <c r="H4" s="8"/>
      <c r="I4" s="8"/>
      <c r="J4" s="8"/>
      <c r="K4" s="8"/>
      <c r="L4" s="8"/>
      <c r="M4" s="8"/>
      <c r="N4" s="8"/>
      <c r="O4" s="9"/>
    </row>
    <row r="5" spans="1:15" ht="12.75">
      <c r="A5" s="6"/>
      <c r="B5" s="7"/>
      <c r="C5" s="7"/>
      <c r="D5" s="7"/>
      <c r="E5" s="7"/>
      <c r="F5" s="8"/>
      <c r="G5" s="8"/>
      <c r="H5" s="8"/>
      <c r="I5" s="10" t="s">
        <v>2</v>
      </c>
      <c r="J5" s="8"/>
      <c r="K5" s="8"/>
      <c r="L5" s="8"/>
      <c r="M5" s="8"/>
      <c r="N5" s="8"/>
      <c r="O5" s="9"/>
    </row>
    <row r="6" spans="1:15" ht="12.75">
      <c r="A6" s="6"/>
      <c r="B6" s="7"/>
      <c r="C6" s="7"/>
      <c r="D6" s="7"/>
      <c r="E6" s="7"/>
      <c r="F6" s="8"/>
      <c r="G6" s="8"/>
      <c r="H6" s="8"/>
      <c r="I6" s="10" t="s">
        <v>3</v>
      </c>
      <c r="J6" s="8"/>
      <c r="K6" s="8"/>
      <c r="L6" s="8"/>
      <c r="M6" s="8"/>
      <c r="N6" s="8"/>
      <c r="O6" s="9"/>
    </row>
    <row r="7" spans="1:15" ht="12.75">
      <c r="A7" s="6"/>
      <c r="B7" s="7"/>
      <c r="C7" s="7"/>
      <c r="D7" s="7"/>
      <c r="E7" s="7"/>
      <c r="F7" s="8"/>
      <c r="G7" s="8"/>
      <c r="H7" s="8"/>
      <c r="I7" s="11">
        <v>3</v>
      </c>
      <c r="J7" s="8"/>
      <c r="K7" s="8"/>
      <c r="L7" s="8"/>
      <c r="M7" s="8"/>
      <c r="N7" s="8"/>
      <c r="O7" s="9"/>
    </row>
    <row r="8" spans="1:15" ht="12.75">
      <c r="A8" s="6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12" t="s">
        <v>4</v>
      </c>
      <c r="B9" s="7"/>
      <c r="C9" s="7"/>
      <c r="D9" s="7"/>
      <c r="E9" s="7"/>
      <c r="F9" s="7"/>
      <c r="G9" s="7"/>
      <c r="H9" s="8"/>
      <c r="I9" s="8"/>
      <c r="J9" s="8"/>
      <c r="K9" s="7"/>
      <c r="L9" s="7"/>
      <c r="M9" s="7"/>
      <c r="N9" s="13" t="s">
        <v>5</v>
      </c>
      <c r="O9" s="9"/>
    </row>
    <row r="10" spans="1:15" ht="12.75">
      <c r="A10" s="6"/>
      <c r="B10" s="7"/>
      <c r="C10" s="7"/>
      <c r="D10" s="7"/>
      <c r="E10" s="7"/>
      <c r="F10" s="7"/>
      <c r="G10" s="7"/>
      <c r="H10" s="8"/>
      <c r="I10" s="8"/>
      <c r="J10" s="8"/>
      <c r="K10" s="7"/>
      <c r="L10" s="7"/>
      <c r="M10" s="7"/>
      <c r="N10" s="8"/>
      <c r="O10" s="9"/>
    </row>
    <row r="11" spans="1:15" ht="12.75">
      <c r="A11" s="6"/>
      <c r="B11" s="7"/>
      <c r="C11" s="7"/>
      <c r="D11" s="7"/>
      <c r="E11" s="7"/>
      <c r="F11" s="7"/>
      <c r="G11" s="7"/>
      <c r="H11" s="7"/>
      <c r="I11" s="8"/>
      <c r="J11" s="8"/>
      <c r="K11" s="7"/>
      <c r="L11" s="7"/>
      <c r="M11" s="7"/>
      <c r="N11" s="8"/>
      <c r="O11" s="9"/>
    </row>
    <row r="12" spans="1:15" ht="12.75">
      <c r="A12" s="12"/>
      <c r="B12" s="7"/>
      <c r="C12" s="7"/>
      <c r="D12" s="7"/>
      <c r="E12" s="7"/>
      <c r="F12" s="7"/>
      <c r="G12" s="7"/>
      <c r="H12" s="7"/>
      <c r="I12" s="10" t="s">
        <v>6</v>
      </c>
      <c r="J12" s="8"/>
      <c r="K12" s="7"/>
      <c r="L12" s="7"/>
      <c r="M12" s="7"/>
      <c r="N12" s="8"/>
      <c r="O12" s="9"/>
    </row>
    <row r="13" spans="1:15" ht="12.75">
      <c r="A13" s="6"/>
      <c r="B13" s="7"/>
      <c r="C13" s="7"/>
      <c r="D13" s="7"/>
      <c r="E13" s="7"/>
      <c r="F13" s="7"/>
      <c r="G13" s="7"/>
      <c r="H13" s="7"/>
      <c r="I13" s="10" t="s">
        <v>7</v>
      </c>
      <c r="J13" s="8"/>
      <c r="K13" s="7"/>
      <c r="L13" s="7"/>
      <c r="M13" s="7"/>
      <c r="N13" s="8"/>
      <c r="O13" s="9"/>
    </row>
    <row r="14" spans="1:15" ht="12.75">
      <c r="A14" s="6"/>
      <c r="B14" s="7"/>
      <c r="C14" s="7"/>
      <c r="D14" s="7"/>
      <c r="E14" s="7"/>
      <c r="F14" s="7"/>
      <c r="G14" s="7"/>
      <c r="H14" s="7"/>
      <c r="I14" s="11">
        <v>4</v>
      </c>
      <c r="J14" s="8"/>
      <c r="K14" s="7"/>
      <c r="L14" s="7"/>
      <c r="M14" s="7"/>
      <c r="N14" s="8"/>
      <c r="O14" s="9"/>
    </row>
    <row r="15" spans="1:15" ht="12.75">
      <c r="A15" s="6"/>
      <c r="B15" s="7"/>
      <c r="C15" s="7"/>
      <c r="D15" s="7"/>
      <c r="E15" s="7"/>
      <c r="F15" s="7"/>
      <c r="G15" s="7"/>
      <c r="H15" s="7"/>
      <c r="I15" s="8"/>
      <c r="J15" s="8"/>
      <c r="K15" s="7"/>
      <c r="L15" s="7"/>
      <c r="M15" s="7"/>
      <c r="N15" s="8"/>
      <c r="O15" s="9"/>
    </row>
    <row r="16" spans="1:15" ht="12.75">
      <c r="A16" s="6"/>
      <c r="B16" s="7"/>
      <c r="C16" s="7"/>
      <c r="D16" s="7"/>
      <c r="E16" s="7"/>
      <c r="F16" s="7"/>
      <c r="G16" s="7"/>
      <c r="H16" s="7"/>
      <c r="I16" s="8"/>
      <c r="J16" s="8"/>
      <c r="K16" s="7"/>
      <c r="L16" s="7"/>
      <c r="M16" s="7"/>
      <c r="N16" s="8"/>
      <c r="O16" s="9"/>
    </row>
    <row r="17" spans="1:15" ht="12.75">
      <c r="A17" s="6"/>
      <c r="B17" s="7"/>
      <c r="C17" s="7"/>
      <c r="D17" s="7"/>
      <c r="E17" s="7"/>
      <c r="F17" s="7"/>
      <c r="G17" s="7"/>
      <c r="H17" s="14">
        <v>130</v>
      </c>
      <c r="I17" s="8"/>
      <c r="J17" s="15">
        <v>100</v>
      </c>
      <c r="K17" s="7"/>
      <c r="L17" s="7"/>
      <c r="M17" s="7"/>
      <c r="N17" s="8"/>
      <c r="O17" s="9"/>
    </row>
    <row r="18" spans="1:15" ht="12.75">
      <c r="A18" s="6"/>
      <c r="B18" s="8"/>
      <c r="C18" s="8"/>
      <c r="D18" s="8"/>
      <c r="E18" s="11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6">
        <v>2</v>
      </c>
      <c r="B19" s="8"/>
      <c r="C19" s="8"/>
      <c r="D19" s="8"/>
      <c r="E19" s="8"/>
      <c r="F19" s="8"/>
      <c r="G19" s="8"/>
      <c r="H19" s="8"/>
      <c r="I19" s="8"/>
      <c r="J19" s="17">
        <v>1</v>
      </c>
      <c r="K19" s="18" t="s">
        <v>8</v>
      </c>
      <c r="L19" s="8"/>
      <c r="M19" s="8"/>
      <c r="N19" s="8"/>
      <c r="O19" s="9"/>
    </row>
    <row r="20" spans="1:15" ht="12.75">
      <c r="A20" s="12" t="s">
        <v>9</v>
      </c>
      <c r="B20" s="8"/>
      <c r="C20" s="8"/>
      <c r="D20" s="8"/>
      <c r="E20" s="8"/>
      <c r="F20" s="8"/>
      <c r="G20" s="8"/>
      <c r="H20" s="8"/>
      <c r="I20" s="8"/>
      <c r="J20" s="17">
        <v>2</v>
      </c>
      <c r="K20" s="18" t="s">
        <v>10</v>
      </c>
      <c r="L20" s="8"/>
      <c r="M20" s="8"/>
      <c r="N20" s="8"/>
      <c r="O20" s="9"/>
    </row>
    <row r="21" spans="1:15" ht="12.75">
      <c r="A21" s="6"/>
      <c r="B21" s="8"/>
      <c r="C21" s="8"/>
      <c r="D21" s="8"/>
      <c r="E21" s="8"/>
      <c r="F21" s="8"/>
      <c r="G21" s="8"/>
      <c r="H21" s="8"/>
      <c r="I21" s="8"/>
      <c r="J21" s="17">
        <v>3</v>
      </c>
      <c r="K21" s="18" t="s">
        <v>11</v>
      </c>
      <c r="L21" s="8"/>
      <c r="M21" s="8"/>
      <c r="N21" s="8"/>
      <c r="O21" s="9"/>
    </row>
    <row r="22" spans="1:15" ht="12.75">
      <c r="A22" s="6"/>
      <c r="B22" s="8"/>
      <c r="C22" s="8"/>
      <c r="D22" s="8"/>
      <c r="E22" s="8"/>
      <c r="F22" s="8"/>
      <c r="G22" s="8"/>
      <c r="H22" s="8"/>
      <c r="I22" s="8"/>
      <c r="J22" s="17">
        <v>4</v>
      </c>
      <c r="K22" s="18" t="s">
        <v>12</v>
      </c>
      <c r="L22" s="8"/>
      <c r="M22" s="8"/>
      <c r="N22" s="8"/>
      <c r="O22" s="9"/>
    </row>
    <row r="23" spans="1:15" ht="12.75">
      <c r="A23" s="16">
        <v>1</v>
      </c>
      <c r="B23" s="8"/>
      <c r="C23" s="8"/>
      <c r="D23" s="8"/>
      <c r="E23" s="8"/>
      <c r="F23" s="8"/>
      <c r="G23" s="8"/>
      <c r="H23" s="8"/>
      <c r="I23" s="8"/>
      <c r="J23" s="8" t="s">
        <v>13</v>
      </c>
      <c r="K23" s="8"/>
      <c r="L23" s="8"/>
      <c r="M23" s="8"/>
      <c r="N23" s="8"/>
      <c r="O23" s="9"/>
    </row>
    <row r="24" spans="1:15" ht="12.75">
      <c r="A24" s="12" t="s">
        <v>9</v>
      </c>
      <c r="B24" s="8"/>
      <c r="C24" s="8"/>
      <c r="D24" s="8"/>
      <c r="E24" s="8"/>
      <c r="F24" s="8"/>
      <c r="G24" s="8"/>
      <c r="H24" s="8"/>
      <c r="I24" s="8"/>
      <c r="J24" s="8" t="s">
        <v>14</v>
      </c>
      <c r="K24" s="8"/>
      <c r="L24" s="8"/>
      <c r="M24" s="8"/>
      <c r="N24" s="8"/>
      <c r="O24" s="9"/>
    </row>
    <row r="25" spans="1:15" ht="12.75">
      <c r="A25" s="6"/>
      <c r="B25" s="8"/>
      <c r="C25" s="8"/>
      <c r="D25" s="8"/>
      <c r="E25" s="8"/>
      <c r="F25" s="8"/>
      <c r="G25" s="8"/>
      <c r="H25" s="8"/>
      <c r="I25" s="8"/>
      <c r="J25" s="8" t="s">
        <v>15</v>
      </c>
      <c r="K25" s="8"/>
      <c r="L25" s="8"/>
      <c r="M25" s="8"/>
      <c r="N25" s="8"/>
      <c r="O25" s="9"/>
    </row>
    <row r="26" spans="1:15" ht="12.75">
      <c r="A26" s="6"/>
      <c r="B26" s="8"/>
      <c r="C26" s="8"/>
      <c r="D26" s="8"/>
      <c r="E26" s="19" t="s">
        <v>16</v>
      </c>
      <c r="F26" s="8"/>
      <c r="G26" s="8"/>
      <c r="H26" s="8"/>
      <c r="I26" s="8"/>
      <c r="J26" s="8" t="s">
        <v>17</v>
      </c>
      <c r="K26" s="8"/>
      <c r="L26" s="8"/>
      <c r="M26" s="8"/>
      <c r="N26" s="8"/>
      <c r="O26" s="9"/>
    </row>
    <row r="27" spans="1:15" ht="12.75">
      <c r="A27" s="6"/>
      <c r="B27" s="8"/>
      <c r="C27" s="8"/>
      <c r="D27" s="8"/>
      <c r="E27" s="8"/>
      <c r="F27" s="8"/>
      <c r="G27" s="8"/>
      <c r="H27" s="8"/>
      <c r="I27" s="8"/>
      <c r="J27" s="8" t="s">
        <v>18</v>
      </c>
      <c r="K27" s="8"/>
      <c r="L27" s="8"/>
      <c r="M27" s="8"/>
      <c r="N27" s="8"/>
      <c r="O27" s="9"/>
    </row>
    <row r="28" spans="1:15" ht="12.75">
      <c r="A28" s="6"/>
      <c r="B28" s="8"/>
      <c r="C28" s="20" t="s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ht="12.75">
      <c r="A29" s="6"/>
      <c r="B29" s="8"/>
      <c r="C29" s="1"/>
      <c r="D29" s="3"/>
      <c r="E29" s="3"/>
      <c r="F29" s="21" t="s">
        <v>20</v>
      </c>
      <c r="G29" s="22"/>
      <c r="H29" s="3"/>
      <c r="I29" s="3"/>
      <c r="J29" s="5"/>
      <c r="K29" s="8"/>
      <c r="L29" s="8"/>
      <c r="M29" s="8"/>
      <c r="N29" s="8"/>
      <c r="O29" s="9"/>
    </row>
    <row r="30" spans="1:15" ht="12.75">
      <c r="A30" s="6"/>
      <c r="B30" s="8"/>
      <c r="C30" s="23">
        <v>1000</v>
      </c>
      <c r="D30" s="23">
        <v>1600</v>
      </c>
      <c r="E30" s="23">
        <v>2500</v>
      </c>
      <c r="F30" s="23">
        <v>4000</v>
      </c>
      <c r="G30" s="23">
        <v>5000</v>
      </c>
      <c r="H30" s="23">
        <v>6300</v>
      </c>
      <c r="I30" s="23">
        <v>8000</v>
      </c>
      <c r="J30" s="23">
        <v>10000</v>
      </c>
      <c r="K30" s="11"/>
      <c r="L30" s="11"/>
      <c r="M30" s="8"/>
      <c r="N30" s="8"/>
      <c r="O30" s="9"/>
    </row>
    <row r="31" spans="1:15" ht="12.75">
      <c r="A31" s="6"/>
      <c r="B31" s="24" t="s">
        <v>21</v>
      </c>
      <c r="C31" s="25">
        <v>1250</v>
      </c>
      <c r="D31" s="25">
        <v>2000</v>
      </c>
      <c r="E31" s="25">
        <v>3150</v>
      </c>
      <c r="F31" s="25">
        <v>4500</v>
      </c>
      <c r="G31" s="25">
        <v>5600</v>
      </c>
      <c r="H31" s="25">
        <v>7100</v>
      </c>
      <c r="I31" s="25">
        <v>9000</v>
      </c>
      <c r="J31" s="25">
        <v>11200</v>
      </c>
      <c r="K31" s="26"/>
      <c r="L31" s="26"/>
      <c r="M31" s="8"/>
      <c r="N31" s="8"/>
      <c r="O31" s="9"/>
    </row>
    <row r="32" spans="1:15" ht="12.75">
      <c r="A32" s="6"/>
      <c r="B32" s="27" t="s">
        <v>22</v>
      </c>
      <c r="C32" s="28" t="s">
        <v>23</v>
      </c>
      <c r="D32" s="28" t="s">
        <v>24</v>
      </c>
      <c r="E32" s="28" t="s">
        <v>25</v>
      </c>
      <c r="F32" s="28" t="s">
        <v>26</v>
      </c>
      <c r="G32" s="28" t="s">
        <v>27</v>
      </c>
      <c r="H32" s="28" t="s">
        <v>28</v>
      </c>
      <c r="I32" s="28" t="s">
        <v>29</v>
      </c>
      <c r="J32" s="28" t="s">
        <v>30</v>
      </c>
      <c r="K32" s="29"/>
      <c r="L32" s="29"/>
      <c r="M32" s="11"/>
      <c r="N32" s="8"/>
      <c r="O32" s="9"/>
    </row>
    <row r="33" spans="1:15" ht="12.75">
      <c r="A33" s="6"/>
      <c r="B33" s="30" t="s">
        <v>31</v>
      </c>
      <c r="C33" s="31" t="s">
        <v>23</v>
      </c>
      <c r="D33" s="31" t="s">
        <v>24</v>
      </c>
      <c r="E33" s="31" t="s">
        <v>25</v>
      </c>
      <c r="F33" s="31" t="s">
        <v>26</v>
      </c>
      <c r="G33" s="31" t="s">
        <v>27</v>
      </c>
      <c r="H33" s="31" t="s">
        <v>28</v>
      </c>
      <c r="I33" s="31" t="s">
        <v>29</v>
      </c>
      <c r="J33" s="31" t="s">
        <v>30</v>
      </c>
      <c r="K33" s="14" t="s">
        <v>32</v>
      </c>
      <c r="L33" s="29"/>
      <c r="N33" s="8"/>
      <c r="O33" s="9"/>
    </row>
    <row r="34" spans="1:15" ht="12.75">
      <c r="A34" s="6"/>
      <c r="B34" s="32" t="s">
        <v>33</v>
      </c>
      <c r="C34" s="28">
        <f>440+40*2+5</f>
        <v>525</v>
      </c>
      <c r="D34" s="28">
        <f>540+40*2+5</f>
        <v>625</v>
      </c>
      <c r="E34" s="28">
        <f>640+40*2+5</f>
        <v>725</v>
      </c>
      <c r="F34" s="28">
        <f>740+50*2+5</f>
        <v>845</v>
      </c>
      <c r="G34" s="28">
        <f>840+50*2+5</f>
        <v>945</v>
      </c>
      <c r="H34" s="28">
        <f>940+5*20+5</f>
        <v>1045</v>
      </c>
      <c r="I34" s="28">
        <f>1040+50*2+5</f>
        <v>1145</v>
      </c>
      <c r="J34" s="28">
        <f>1240+50*2+5</f>
        <v>1345</v>
      </c>
      <c r="K34" s="14" t="s">
        <v>34</v>
      </c>
      <c r="L34" s="29"/>
      <c r="N34" s="8"/>
      <c r="O34" s="9"/>
    </row>
    <row r="35" spans="1:15" ht="12.75">
      <c r="A35" s="6"/>
      <c r="B35" s="23" t="s">
        <v>35</v>
      </c>
      <c r="C35" s="33">
        <f>C34*2-40</f>
        <v>1010</v>
      </c>
      <c r="D35" s="33">
        <f>D34*2-40</f>
        <v>1210</v>
      </c>
      <c r="E35" s="33">
        <f>E34*2-40</f>
        <v>1410</v>
      </c>
      <c r="F35" s="33">
        <f>F34*2-50</f>
        <v>1640</v>
      </c>
      <c r="G35" s="33">
        <f>G34*2-50</f>
        <v>1840</v>
      </c>
      <c r="H35" s="33">
        <f>H34*2-50</f>
        <v>2040</v>
      </c>
      <c r="I35" s="33">
        <f>I34*2</f>
        <v>2290</v>
      </c>
      <c r="J35" s="33">
        <f>J34*2</f>
        <v>2690</v>
      </c>
      <c r="K35" s="14"/>
      <c r="L35" s="29"/>
      <c r="N35" s="8"/>
      <c r="O35" s="9"/>
    </row>
    <row r="36" spans="1:15" ht="12.75">
      <c r="A36" s="6"/>
      <c r="B36" s="32" t="s">
        <v>36</v>
      </c>
      <c r="C36" s="28">
        <f>740+640+40*3+10</f>
        <v>1510</v>
      </c>
      <c r="D36" s="28">
        <f>790+690+40*3+10</f>
        <v>1610</v>
      </c>
      <c r="E36" s="28">
        <f>840*2+40*3+10</f>
        <v>1810</v>
      </c>
      <c r="F36" s="28">
        <f>940*2+50*3+10</f>
        <v>2040</v>
      </c>
      <c r="G36" s="28">
        <f>990*2+50*3+10</f>
        <v>2140</v>
      </c>
      <c r="H36" s="28">
        <f>1040*2+50*3+10</f>
        <v>2240</v>
      </c>
      <c r="I36" s="28">
        <f>1140+1140+50*3+10</f>
        <v>2440</v>
      </c>
      <c r="J36" s="28">
        <f>1240+1240+50*3+10</f>
        <v>2640</v>
      </c>
      <c r="K36" s="14" t="s">
        <v>37</v>
      </c>
      <c r="L36" s="29"/>
      <c r="N36" s="8"/>
      <c r="O36" s="9"/>
    </row>
    <row r="37" spans="1:15" ht="12.75">
      <c r="A37" s="6"/>
      <c r="B37" s="23" t="s">
        <v>38</v>
      </c>
      <c r="C37" s="33">
        <f>C35-60*2</f>
        <v>890</v>
      </c>
      <c r="D37" s="33">
        <f>D35-60*2</f>
        <v>1090</v>
      </c>
      <c r="E37" s="33">
        <f>E35-60*2</f>
        <v>1290</v>
      </c>
      <c r="F37" s="33">
        <f>F35-70*2</f>
        <v>1500</v>
      </c>
      <c r="G37" s="33">
        <f>G35-70*2</f>
        <v>1700</v>
      </c>
      <c r="H37" s="33">
        <f>H35-70*2</f>
        <v>1900</v>
      </c>
      <c r="I37" s="33">
        <f>I35-70*2</f>
        <v>2150</v>
      </c>
      <c r="J37" s="33">
        <f>J35-70*2</f>
        <v>2550</v>
      </c>
      <c r="K37" s="29"/>
      <c r="L37" s="29"/>
      <c r="M37" s="34"/>
      <c r="N37" s="8"/>
      <c r="O37" s="9"/>
    </row>
    <row r="38" spans="1:15" ht="12.75">
      <c r="A38" s="6"/>
      <c r="B38" s="32" t="s">
        <v>39</v>
      </c>
      <c r="C38" s="28">
        <f>(C34-40-60*2-5)/2</f>
        <v>180</v>
      </c>
      <c r="D38" s="28">
        <f>(D34-40-60*2-5)/2</f>
        <v>230</v>
      </c>
      <c r="E38" s="28">
        <f>(E34-40-60*2-5)/2</f>
        <v>280</v>
      </c>
      <c r="F38" s="28">
        <f>(F34-40-70*2-5)/2</f>
        <v>330</v>
      </c>
      <c r="G38" s="28">
        <f>(G34-40-70*2-5)/2</f>
        <v>380</v>
      </c>
      <c r="H38" s="28">
        <f>(H34-40-70*2-5)/2</f>
        <v>430</v>
      </c>
      <c r="I38" s="28">
        <f>(I34-40-70*2-5)/2</f>
        <v>480</v>
      </c>
      <c r="J38" s="28">
        <f>(J34-40-70*2-5)/2</f>
        <v>580</v>
      </c>
      <c r="K38" s="29"/>
      <c r="L38" s="29"/>
      <c r="M38" s="34"/>
      <c r="N38" s="8"/>
      <c r="O38" s="9"/>
    </row>
    <row r="39" spans="1:15" ht="12.75">
      <c r="A39" s="6"/>
      <c r="B39" s="23" t="s">
        <v>40</v>
      </c>
      <c r="C39" s="25" t="s">
        <v>41</v>
      </c>
      <c r="D39" s="25" t="s">
        <v>42</v>
      </c>
      <c r="E39" s="25" t="s">
        <v>43</v>
      </c>
      <c r="F39" s="25" t="s">
        <v>44</v>
      </c>
      <c r="G39" s="25" t="s">
        <v>45</v>
      </c>
      <c r="H39" s="25" t="s">
        <v>46</v>
      </c>
      <c r="I39" s="25" t="s">
        <v>47</v>
      </c>
      <c r="J39" s="25" t="s">
        <v>48</v>
      </c>
      <c r="K39" s="35"/>
      <c r="L39" s="35"/>
      <c r="M39" s="26"/>
      <c r="N39" s="8"/>
      <c r="O39" s="9"/>
    </row>
    <row r="40" spans="1:15" ht="12.75">
      <c r="A40" s="6"/>
      <c r="B40" s="32" t="s">
        <v>49</v>
      </c>
      <c r="C40" s="36" t="s">
        <v>41</v>
      </c>
      <c r="D40" s="36" t="s">
        <v>50</v>
      </c>
      <c r="E40" s="36" t="s">
        <v>44</v>
      </c>
      <c r="F40" s="36" t="s">
        <v>45</v>
      </c>
      <c r="G40" s="36" t="s">
        <v>46</v>
      </c>
      <c r="H40" s="36" t="s">
        <v>47</v>
      </c>
      <c r="I40" s="36" t="s">
        <v>48</v>
      </c>
      <c r="J40" s="36" t="s">
        <v>51</v>
      </c>
      <c r="K40" s="35"/>
      <c r="L40" s="35"/>
      <c r="M40" s="8"/>
      <c r="N40" s="8"/>
      <c r="O40" s="9"/>
    </row>
    <row r="41" spans="1:15" ht="12.75">
      <c r="A41" s="37"/>
      <c r="B41" s="38" t="s">
        <v>52</v>
      </c>
      <c r="C41" s="39"/>
      <c r="D41" s="39"/>
      <c r="E41" s="39"/>
      <c r="F41" s="39"/>
      <c r="G41" s="39"/>
      <c r="H41" s="38"/>
      <c r="I41" s="39"/>
      <c r="J41" s="39"/>
      <c r="K41" s="39"/>
      <c r="L41" s="39"/>
      <c r="M41" s="39"/>
      <c r="N41" s="39"/>
      <c r="O41" s="40"/>
    </row>
  </sheetData>
  <sheetProtection selectLockedCells="1" selectUnlockedCells="1"/>
  <printOptions/>
  <pageMargins left="0.7875" right="0.7875" top="0.9263888888888889" bottom="0.7875" header="0.7875" footer="0.5118055555555555"/>
  <pageSetup firstPageNumber="1" useFirstPageNumber="1" horizontalDpi="300" verticalDpi="300" orientation="portrait" paperSize="9"/>
  <headerFooter alignWithMargins="0">
    <oddHeader>&amp;CSeznam výrazů vyhledávaných ze seznam.cz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D32" sqref="D32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/>
      <c r="O1" s="5"/>
    </row>
    <row r="2" spans="1:15" ht="12.75">
      <c r="A2" s="6"/>
      <c r="B2" s="41" t="s">
        <v>53</v>
      </c>
      <c r="C2" s="8"/>
      <c r="D2" s="8"/>
      <c r="E2" s="8"/>
      <c r="F2" s="8"/>
      <c r="G2" s="8"/>
      <c r="H2" s="8"/>
      <c r="I2" s="8"/>
      <c r="J2" s="8"/>
      <c r="K2" s="8"/>
      <c r="L2" s="11"/>
      <c r="M2" s="8"/>
      <c r="N2" s="8"/>
      <c r="O2" s="9"/>
    </row>
    <row r="3" spans="1:15" ht="12.75">
      <c r="A3" s="6"/>
      <c r="B3" s="7"/>
      <c r="C3" s="7"/>
      <c r="D3" s="7"/>
      <c r="E3" s="8"/>
      <c r="F3" s="7"/>
      <c r="G3" s="7"/>
      <c r="H3" s="7"/>
      <c r="I3" s="7"/>
      <c r="J3" s="8"/>
      <c r="K3" s="8"/>
      <c r="L3" s="8"/>
      <c r="M3" s="8"/>
      <c r="N3" s="8"/>
      <c r="O3" s="9"/>
    </row>
    <row r="4" spans="1:15" ht="12.75">
      <c r="A4" s="16">
        <v>1</v>
      </c>
      <c r="B4" s="7"/>
      <c r="C4" s="7"/>
      <c r="D4" s="7"/>
      <c r="E4" s="8"/>
      <c r="F4" s="7"/>
      <c r="G4" s="7"/>
      <c r="H4" s="7"/>
      <c r="I4" s="7"/>
      <c r="J4" s="8"/>
      <c r="K4" s="7"/>
      <c r="L4" s="7"/>
      <c r="M4" s="7"/>
      <c r="N4" s="8"/>
      <c r="O4" s="9"/>
    </row>
    <row r="5" spans="1:15" ht="12.75">
      <c r="A5" s="16"/>
      <c r="B5" s="7"/>
      <c r="C5" s="7"/>
      <c r="D5" s="7"/>
      <c r="E5" s="8"/>
      <c r="F5" s="7"/>
      <c r="G5" s="7"/>
      <c r="H5" s="7"/>
      <c r="I5" s="7"/>
      <c r="J5" s="8"/>
      <c r="K5" s="7"/>
      <c r="L5" s="7"/>
      <c r="M5" s="7"/>
      <c r="N5" s="8"/>
      <c r="O5" s="9"/>
    </row>
    <row r="6" spans="1:15" ht="12.75">
      <c r="A6" s="12" t="s">
        <v>9</v>
      </c>
      <c r="B6" s="8"/>
      <c r="C6" s="7"/>
      <c r="D6" s="7"/>
      <c r="E6" s="8"/>
      <c r="F6" s="7"/>
      <c r="G6" s="7"/>
      <c r="H6" s="7"/>
      <c r="I6" s="7"/>
      <c r="J6" s="10" t="s">
        <v>2</v>
      </c>
      <c r="K6" s="7"/>
      <c r="L6" s="7"/>
      <c r="M6" s="7"/>
      <c r="N6" s="8"/>
      <c r="O6" s="9"/>
    </row>
    <row r="7" spans="1:15" ht="12.75">
      <c r="A7" s="42" t="s">
        <v>54</v>
      </c>
      <c r="B7" s="8"/>
      <c r="C7" s="7"/>
      <c r="D7" s="7"/>
      <c r="E7" s="8"/>
      <c r="F7" s="7"/>
      <c r="G7" s="7"/>
      <c r="H7" s="7"/>
      <c r="I7" s="7"/>
      <c r="J7" s="10" t="s">
        <v>3</v>
      </c>
      <c r="K7" s="7"/>
      <c r="L7" s="7"/>
      <c r="M7" s="7"/>
      <c r="N7" s="8"/>
      <c r="O7" s="9"/>
    </row>
    <row r="8" spans="1:15" ht="12.75">
      <c r="A8" s="12" t="s">
        <v>4</v>
      </c>
      <c r="B8" s="8"/>
      <c r="C8" s="7"/>
      <c r="D8" s="7"/>
      <c r="E8" s="8"/>
      <c r="F8" s="7"/>
      <c r="G8" s="7"/>
      <c r="H8" s="7"/>
      <c r="I8" s="7"/>
      <c r="J8" s="11">
        <v>3</v>
      </c>
      <c r="K8" s="7"/>
      <c r="L8" s="7"/>
      <c r="M8" s="7"/>
      <c r="N8" s="8"/>
      <c r="O8" s="9"/>
    </row>
    <row r="9" spans="1:15" ht="12.75">
      <c r="A9" s="6"/>
      <c r="B9" s="7"/>
      <c r="C9" s="7"/>
      <c r="D9" s="7"/>
      <c r="E9" s="8"/>
      <c r="F9" s="7"/>
      <c r="G9" s="7"/>
      <c r="H9" s="7"/>
      <c r="I9" s="13"/>
      <c r="J9" s="8"/>
      <c r="K9" s="7"/>
      <c r="L9" s="7"/>
      <c r="M9" s="7"/>
      <c r="N9" s="8"/>
      <c r="O9" s="9"/>
    </row>
    <row r="10" spans="1:15" ht="12.75">
      <c r="A10" s="6"/>
      <c r="B10" s="7"/>
      <c r="C10" s="7"/>
      <c r="D10" s="7"/>
      <c r="E10" s="8"/>
      <c r="F10" s="7"/>
      <c r="G10" s="7"/>
      <c r="H10" s="7"/>
      <c r="I10" s="7"/>
      <c r="J10" s="8"/>
      <c r="K10" s="7"/>
      <c r="L10" s="7"/>
      <c r="M10" s="7"/>
      <c r="N10" s="43" t="s">
        <v>55</v>
      </c>
      <c r="O10" s="9"/>
    </row>
    <row r="11" spans="1:15" ht="12.75">
      <c r="A11" s="16">
        <v>4</v>
      </c>
      <c r="B11" s="7"/>
      <c r="C11" s="44"/>
      <c r="D11" s="7"/>
      <c r="E11" s="8"/>
      <c r="F11" s="7"/>
      <c r="G11" s="7"/>
      <c r="H11" s="7"/>
      <c r="I11" s="7"/>
      <c r="J11" s="8"/>
      <c r="K11" s="7"/>
      <c r="L11" s="7"/>
      <c r="M11" s="7"/>
      <c r="N11" s="8"/>
      <c r="O11" s="9"/>
    </row>
    <row r="12" spans="1:15" ht="12.75">
      <c r="A12" s="45"/>
      <c r="B12" s="7"/>
      <c r="C12" s="7"/>
      <c r="D12" s="7"/>
      <c r="E12" s="8"/>
      <c r="F12" s="7"/>
      <c r="G12" s="7"/>
      <c r="H12" s="7"/>
      <c r="I12" s="7"/>
      <c r="J12" s="8"/>
      <c r="K12" s="7"/>
      <c r="L12" s="7"/>
      <c r="M12" s="7"/>
      <c r="N12" s="8"/>
      <c r="O12" s="9"/>
    </row>
    <row r="13" spans="1:15" ht="12.75">
      <c r="A13" s="12" t="s">
        <v>2</v>
      </c>
      <c r="B13" s="8"/>
      <c r="C13" s="8"/>
      <c r="D13" s="8"/>
      <c r="E13" s="8"/>
      <c r="F13" s="7"/>
      <c r="G13" s="7"/>
      <c r="H13" s="7"/>
      <c r="I13" s="7"/>
      <c r="J13" s="10" t="s">
        <v>9</v>
      </c>
      <c r="K13" s="7"/>
      <c r="L13" s="7"/>
      <c r="M13" s="7"/>
      <c r="N13" s="8"/>
      <c r="O13" s="9"/>
    </row>
    <row r="14" spans="1:15" ht="12.75">
      <c r="A14" s="12" t="s">
        <v>3</v>
      </c>
      <c r="B14" s="8"/>
      <c r="C14" s="11"/>
      <c r="D14" s="8"/>
      <c r="E14" s="8"/>
      <c r="F14" s="7"/>
      <c r="G14" s="7"/>
      <c r="H14" s="7"/>
      <c r="I14" s="7"/>
      <c r="J14" s="46" t="s">
        <v>54</v>
      </c>
      <c r="K14" s="7"/>
      <c r="L14" s="7"/>
      <c r="M14" s="7"/>
      <c r="N14" s="8"/>
      <c r="O14" s="9"/>
    </row>
    <row r="15" spans="1:15" ht="12.75">
      <c r="A15" s="6"/>
      <c r="B15" s="8"/>
      <c r="C15" s="7"/>
      <c r="D15" s="8"/>
      <c r="E15" s="8"/>
      <c r="F15" s="7"/>
      <c r="G15" s="7"/>
      <c r="H15" s="7"/>
      <c r="I15" s="7"/>
      <c r="J15" s="10" t="s">
        <v>4</v>
      </c>
      <c r="K15" s="7"/>
      <c r="L15" s="7"/>
      <c r="M15" s="7"/>
      <c r="N15" s="8"/>
      <c r="O15" s="9"/>
    </row>
    <row r="16" spans="1:15" ht="12.75">
      <c r="A16" s="47"/>
      <c r="B16" s="7"/>
      <c r="C16" s="7"/>
      <c r="D16" s="7"/>
      <c r="E16" s="8"/>
      <c r="F16" s="7"/>
      <c r="G16" s="7"/>
      <c r="H16" s="7"/>
      <c r="I16" s="13"/>
      <c r="J16" s="11">
        <v>2</v>
      </c>
      <c r="K16" s="7"/>
      <c r="L16" s="7"/>
      <c r="M16" s="7"/>
      <c r="N16" s="8"/>
      <c r="O16" s="9"/>
    </row>
    <row r="17" spans="1:15" ht="12.75">
      <c r="A17" s="6"/>
      <c r="B17" s="7"/>
      <c r="C17" s="7"/>
      <c r="D17" s="7"/>
      <c r="E17" s="8"/>
      <c r="F17" s="7"/>
      <c r="G17" s="7"/>
      <c r="H17" s="7"/>
      <c r="I17" s="7"/>
      <c r="J17" s="48"/>
      <c r="K17" s="7"/>
      <c r="L17" s="7"/>
      <c r="M17" s="7"/>
      <c r="N17" s="8"/>
      <c r="O17" s="9"/>
    </row>
    <row r="18" spans="1:15" ht="12.75">
      <c r="A18" s="49">
        <v>100</v>
      </c>
      <c r="B18" s="7"/>
      <c r="C18" s="8"/>
      <c r="D18" s="8"/>
      <c r="E18" s="7"/>
      <c r="F18" s="7"/>
      <c r="G18" s="7"/>
      <c r="H18" s="7"/>
      <c r="I18" s="8"/>
      <c r="J18" s="8"/>
      <c r="K18" s="7"/>
      <c r="L18" s="7"/>
      <c r="M18" s="7"/>
      <c r="N18" s="8"/>
      <c r="O18" s="9"/>
    </row>
    <row r="19" spans="1:15" ht="12.75">
      <c r="A19" s="6"/>
      <c r="B19" s="8"/>
      <c r="C19" s="8"/>
      <c r="D19" s="8"/>
      <c r="E19" s="11" t="s">
        <v>16</v>
      </c>
      <c r="F19" s="8"/>
      <c r="G19" s="8"/>
      <c r="H19" s="8"/>
      <c r="I19" s="50">
        <v>130</v>
      </c>
      <c r="J19" s="8"/>
      <c r="K19" s="8"/>
      <c r="L19" s="8"/>
      <c r="M19" s="8"/>
      <c r="N19" s="8"/>
      <c r="O19" s="9"/>
    </row>
    <row r="20" spans="1:15" ht="12.75">
      <c r="A20" s="6"/>
      <c r="B20" s="8"/>
      <c r="C20" s="8"/>
      <c r="D20" s="8"/>
      <c r="E20" s="8"/>
      <c r="F20" s="8"/>
      <c r="G20" s="8"/>
      <c r="H20" s="8"/>
      <c r="I20" s="15"/>
      <c r="J20" s="8"/>
      <c r="K20" s="51" t="s">
        <v>56</v>
      </c>
      <c r="L20" s="18" t="s">
        <v>8</v>
      </c>
      <c r="M20" s="8"/>
      <c r="N20" s="8"/>
      <c r="O20" s="9"/>
    </row>
    <row r="21" spans="1:15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51" t="s">
        <v>57</v>
      </c>
      <c r="L21" s="18" t="s">
        <v>10</v>
      </c>
      <c r="M21" s="8"/>
      <c r="N21" s="8"/>
      <c r="O21" s="9"/>
    </row>
    <row r="22" spans="1:15" ht="12.75">
      <c r="A22" s="6"/>
      <c r="B22" s="8"/>
      <c r="C22" s="8"/>
      <c r="D22" s="8"/>
      <c r="E22" s="8"/>
      <c r="F22" s="8"/>
      <c r="G22" s="8"/>
      <c r="H22" s="8"/>
      <c r="I22" s="8"/>
      <c r="J22" s="8"/>
      <c r="K22" s="51" t="s">
        <v>58</v>
      </c>
      <c r="L22" s="18" t="s">
        <v>11</v>
      </c>
      <c r="M22" s="8"/>
      <c r="N22" s="8"/>
      <c r="O22" s="9"/>
    </row>
    <row r="23" spans="1:15" ht="12.75">
      <c r="A23" s="12"/>
      <c r="B23" s="8"/>
      <c r="C23" s="8"/>
      <c r="D23" s="8"/>
      <c r="E23" s="8"/>
      <c r="F23" s="8"/>
      <c r="G23" s="8"/>
      <c r="H23" s="8"/>
      <c r="I23" s="8"/>
      <c r="J23" s="8"/>
      <c r="K23" s="51" t="s">
        <v>59</v>
      </c>
      <c r="L23" s="18" t="s">
        <v>12</v>
      </c>
      <c r="M23" s="8"/>
      <c r="N23" s="8"/>
      <c r="O23" s="9"/>
    </row>
    <row r="24" spans="1:15" ht="12.75">
      <c r="A24" s="5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6"/>
      <c r="B25" s="8"/>
      <c r="C25" s="8"/>
      <c r="D25" s="8"/>
      <c r="E25" s="8"/>
      <c r="F25" s="8"/>
      <c r="G25" s="8"/>
      <c r="H25" s="8"/>
      <c r="I25" s="8"/>
      <c r="J25" s="8"/>
      <c r="K25" s="8" t="s">
        <v>60</v>
      </c>
      <c r="L25" s="8"/>
      <c r="M25" s="8"/>
      <c r="N25" s="8"/>
      <c r="O25" s="9"/>
    </row>
    <row r="26" spans="1:15" ht="12.75">
      <c r="A26" s="16"/>
      <c r="B26" s="8"/>
      <c r="C26" s="8"/>
      <c r="D26" s="8"/>
      <c r="E26" s="8"/>
      <c r="F26" s="8"/>
      <c r="G26" s="8"/>
      <c r="H26" s="8"/>
      <c r="I26" s="8"/>
      <c r="J26" s="8"/>
      <c r="K26" s="8" t="s">
        <v>61</v>
      </c>
      <c r="L26" s="8"/>
      <c r="M26" s="8"/>
      <c r="N26" s="8"/>
      <c r="O26" s="9"/>
    </row>
    <row r="27" spans="1:15" ht="12.75">
      <c r="A27" s="12"/>
      <c r="B27" s="8"/>
      <c r="C27" s="8"/>
      <c r="D27" s="8"/>
      <c r="E27" s="8"/>
      <c r="F27" s="8"/>
      <c r="G27" s="8"/>
      <c r="H27" s="8"/>
      <c r="I27" s="8"/>
      <c r="J27" s="8"/>
      <c r="K27" s="8" t="s">
        <v>17</v>
      </c>
      <c r="L27" s="8"/>
      <c r="M27" s="8"/>
      <c r="N27" s="8"/>
      <c r="O27" s="9"/>
    </row>
    <row r="28" spans="1:15" ht="12.75">
      <c r="A28" s="6"/>
      <c r="B28" s="8"/>
      <c r="C28" s="8"/>
      <c r="D28" s="8"/>
      <c r="E28" s="8"/>
      <c r="F28" s="8"/>
      <c r="G28" s="8"/>
      <c r="H28" s="8"/>
      <c r="I28" s="8"/>
      <c r="J28" s="8"/>
      <c r="K28" s="8" t="s">
        <v>62</v>
      </c>
      <c r="L28" s="8"/>
      <c r="M28" s="8"/>
      <c r="N28" s="8"/>
      <c r="O28" s="9"/>
    </row>
    <row r="29" spans="1:15" ht="12.75">
      <c r="A29" s="6"/>
      <c r="B29" s="8"/>
      <c r="C29" s="8"/>
      <c r="D29" s="8"/>
      <c r="E29" s="8"/>
      <c r="F29" s="8"/>
      <c r="G29" s="8"/>
      <c r="H29" s="8"/>
      <c r="I29" s="8"/>
      <c r="J29" s="8"/>
      <c r="K29" s="8" t="s">
        <v>63</v>
      </c>
      <c r="L29" s="8"/>
      <c r="M29" s="8"/>
      <c r="N29" s="8"/>
      <c r="O29" s="9"/>
    </row>
    <row r="30" spans="1:15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ht="12.75">
      <c r="A32" s="6"/>
      <c r="B32" s="8"/>
      <c r="C32" s="8"/>
      <c r="D32" s="20" t="s">
        <v>64</v>
      </c>
      <c r="E32" s="8"/>
      <c r="F32" s="8"/>
      <c r="G32" s="8"/>
      <c r="H32" s="8"/>
      <c r="I32" s="11"/>
      <c r="J32" s="8"/>
      <c r="K32" s="8"/>
      <c r="L32" s="8"/>
      <c r="M32" s="8"/>
      <c r="N32" s="8"/>
      <c r="O32" s="9"/>
    </row>
    <row r="33" spans="1:15" ht="12.75">
      <c r="A33" s="6"/>
      <c r="B33" s="8"/>
      <c r="C33" s="8"/>
      <c r="D33" s="1"/>
      <c r="E33" s="21" t="s">
        <v>20</v>
      </c>
      <c r="F33" s="22"/>
      <c r="G33" s="22"/>
      <c r="H33" s="5"/>
      <c r="I33" s="26"/>
      <c r="J33" s="8"/>
      <c r="K33" s="11"/>
      <c r="L33" s="8"/>
      <c r="M33" s="8"/>
      <c r="N33" s="8"/>
      <c r="O33" s="9"/>
    </row>
    <row r="34" spans="1:15" ht="12.75">
      <c r="A34" s="6"/>
      <c r="B34" s="8"/>
      <c r="C34" s="8"/>
      <c r="D34" s="23">
        <v>1600</v>
      </c>
      <c r="E34" s="23">
        <v>2500</v>
      </c>
      <c r="F34" s="23">
        <v>3150</v>
      </c>
      <c r="G34" s="23">
        <v>5000</v>
      </c>
      <c r="H34" s="23">
        <v>6300</v>
      </c>
      <c r="I34" s="29"/>
      <c r="J34" s="8"/>
      <c r="K34" s="26"/>
      <c r="L34" s="11"/>
      <c r="M34" s="8"/>
      <c r="N34" s="8"/>
      <c r="O34" s="9"/>
    </row>
    <row r="35" spans="1:15" ht="12.75">
      <c r="A35" s="6"/>
      <c r="B35" s="8"/>
      <c r="C35" s="24" t="s">
        <v>21</v>
      </c>
      <c r="D35" s="53">
        <v>1800</v>
      </c>
      <c r="E35" s="53">
        <v>2800</v>
      </c>
      <c r="F35" s="53">
        <v>4000</v>
      </c>
      <c r="G35" s="53">
        <v>5600</v>
      </c>
      <c r="H35" s="53">
        <v>7100</v>
      </c>
      <c r="I35" s="8"/>
      <c r="J35" s="8"/>
      <c r="K35" s="29"/>
      <c r="L35" s="26"/>
      <c r="M35" s="8"/>
      <c r="N35" s="8"/>
      <c r="O35" s="9"/>
    </row>
    <row r="36" spans="1:15" ht="12.75">
      <c r="A36" s="6"/>
      <c r="B36" s="8"/>
      <c r="C36" s="32" t="s">
        <v>33</v>
      </c>
      <c r="D36" s="28">
        <f>900+50</f>
        <v>950</v>
      </c>
      <c r="E36" s="28">
        <f>1000+50</f>
        <v>1050</v>
      </c>
      <c r="F36" s="28">
        <f>1000+50</f>
        <v>1050</v>
      </c>
      <c r="G36" s="28">
        <f>1250+50</f>
        <v>1300</v>
      </c>
      <c r="H36" s="28">
        <f>1500+50</f>
        <v>1550</v>
      </c>
      <c r="I36" s="29"/>
      <c r="J36" s="8"/>
      <c r="K36" s="29"/>
      <c r="L36" s="34"/>
      <c r="M36" s="11"/>
      <c r="N36" s="11"/>
      <c r="O36" s="9"/>
    </row>
    <row r="37" spans="1:15" ht="12.75">
      <c r="A37" s="6"/>
      <c r="B37" s="8"/>
      <c r="C37" s="23" t="s">
        <v>35</v>
      </c>
      <c r="D37" s="54">
        <f>400*2+40*3+10</f>
        <v>930</v>
      </c>
      <c r="E37" s="54">
        <f>500*2+40*3+10</f>
        <v>1130</v>
      </c>
      <c r="F37" s="54">
        <f>540*2+40*3+10</f>
        <v>1210</v>
      </c>
      <c r="G37" s="54">
        <f>610*2+50*3+10</f>
        <v>1380</v>
      </c>
      <c r="H37" s="54">
        <f>740*2+50*3+10</f>
        <v>1640</v>
      </c>
      <c r="I37" s="8"/>
      <c r="J37" s="8"/>
      <c r="K37" s="29"/>
      <c r="L37" s="8"/>
      <c r="M37" s="26"/>
      <c r="N37" s="26"/>
      <c r="O37" s="9"/>
    </row>
    <row r="38" spans="1:15" ht="12.75">
      <c r="A38" s="6"/>
      <c r="B38" s="8"/>
      <c r="C38" s="32" t="s">
        <v>36</v>
      </c>
      <c r="D38" s="28">
        <f>640*2+100+400+100+310+40*4</f>
        <v>2350</v>
      </c>
      <c r="E38" s="28">
        <f>690*2+100+400+100+310+40*4</f>
        <v>2450</v>
      </c>
      <c r="F38" s="28">
        <f>740*2+100+400+100+310+40*4</f>
        <v>2550</v>
      </c>
      <c r="G38" s="28">
        <f>840*2+100+400+100+310+50*4</f>
        <v>2790</v>
      </c>
      <c r="H38" s="28">
        <f>940*2+100+400+100+310+50*4</f>
        <v>2990</v>
      </c>
      <c r="I38" s="14" t="s">
        <v>65</v>
      </c>
      <c r="J38" s="8"/>
      <c r="K38" s="35"/>
      <c r="L38" s="8"/>
      <c r="M38" s="34"/>
      <c r="N38" s="34"/>
      <c r="O38" s="9"/>
    </row>
    <row r="39" spans="1:15" ht="12.75">
      <c r="A39" s="6"/>
      <c r="B39" s="8"/>
      <c r="C39" s="55" t="s">
        <v>66</v>
      </c>
      <c r="D39" s="56" t="s">
        <v>67</v>
      </c>
      <c r="E39" s="56" t="s">
        <v>45</v>
      </c>
      <c r="F39" s="56" t="s">
        <v>68</v>
      </c>
      <c r="G39" s="56" t="s">
        <v>69</v>
      </c>
      <c r="H39" s="56" t="s">
        <v>70</v>
      </c>
      <c r="I39" s="35"/>
      <c r="J39" s="8"/>
      <c r="K39" s="35"/>
      <c r="L39" s="26"/>
      <c r="M39" s="34"/>
      <c r="N39" s="34"/>
      <c r="O39" s="9"/>
    </row>
    <row r="40" spans="1:15" ht="12.75">
      <c r="A40" s="6"/>
      <c r="B40" s="8"/>
      <c r="C40" s="32" t="s">
        <v>40</v>
      </c>
      <c r="D40" s="36" t="s">
        <v>41</v>
      </c>
      <c r="E40" s="36" t="s">
        <v>50</v>
      </c>
      <c r="F40" s="36" t="s">
        <v>43</v>
      </c>
      <c r="G40" s="36" t="s">
        <v>45</v>
      </c>
      <c r="H40" s="36" t="s">
        <v>46</v>
      </c>
      <c r="I40" s="35"/>
      <c r="J40" s="8"/>
      <c r="K40" s="8"/>
      <c r="L40" s="8"/>
      <c r="M40" s="8"/>
      <c r="N40" s="8"/>
      <c r="O40" s="9"/>
    </row>
    <row r="41" spans="1:15" ht="12.75">
      <c r="A41" s="37"/>
      <c r="B41" s="39"/>
      <c r="C41" s="38" t="s">
        <v>71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</sheetData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C30" sqref="C30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</row>
    <row r="2" spans="1:15" ht="12.75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6"/>
      <c r="B5" s="8"/>
      <c r="C5" s="8"/>
      <c r="D5" s="8"/>
      <c r="E5" s="11" t="s">
        <v>16</v>
      </c>
      <c r="F5" s="8"/>
      <c r="G5" s="8"/>
      <c r="H5" s="8"/>
      <c r="I5" s="8"/>
      <c r="J5" s="8"/>
      <c r="K5" s="8"/>
      <c r="L5" s="11" t="s">
        <v>1</v>
      </c>
      <c r="M5" s="8"/>
      <c r="N5" s="8"/>
      <c r="O5" s="9"/>
    </row>
    <row r="6" spans="1:15" ht="12.7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6"/>
      <c r="B7" s="7"/>
      <c r="C7" s="7"/>
      <c r="D7" s="7"/>
      <c r="E7" s="7"/>
      <c r="F7" s="7"/>
      <c r="G7" s="7"/>
      <c r="H7" s="7"/>
      <c r="I7" s="8"/>
      <c r="J7" s="8"/>
      <c r="K7" s="7"/>
      <c r="L7" s="7"/>
      <c r="M7" s="7"/>
      <c r="N7" s="8"/>
      <c r="O7" s="9"/>
    </row>
    <row r="8" spans="1:15" ht="12.75">
      <c r="A8" s="6"/>
      <c r="B8" s="7"/>
      <c r="C8" s="7"/>
      <c r="D8" s="7"/>
      <c r="E8" s="7"/>
      <c r="F8" s="7"/>
      <c r="G8" s="7"/>
      <c r="H8" s="7"/>
      <c r="I8" s="8"/>
      <c r="J8" s="8"/>
      <c r="K8" s="7"/>
      <c r="L8" s="7"/>
      <c r="M8" s="7"/>
      <c r="N8" s="8"/>
      <c r="O8" s="9"/>
    </row>
    <row r="9" spans="1:15" ht="12.75">
      <c r="A9" s="6"/>
      <c r="B9" s="7"/>
      <c r="C9" s="7"/>
      <c r="D9" s="7"/>
      <c r="E9" s="7"/>
      <c r="F9" s="7"/>
      <c r="G9" s="7"/>
      <c r="H9" s="7"/>
      <c r="I9" s="8"/>
      <c r="J9" s="8"/>
      <c r="K9" s="7"/>
      <c r="L9" s="7"/>
      <c r="M9" s="7"/>
      <c r="N9" s="8"/>
      <c r="O9" s="9"/>
    </row>
    <row r="10" spans="1:15" ht="12.75">
      <c r="A10" s="12"/>
      <c r="B10" s="7"/>
      <c r="C10" s="7"/>
      <c r="D10" s="7"/>
      <c r="E10" s="7"/>
      <c r="F10" s="7"/>
      <c r="G10" s="7"/>
      <c r="H10" s="7"/>
      <c r="I10" s="10" t="s">
        <v>2</v>
      </c>
      <c r="J10" s="8"/>
      <c r="K10" s="7"/>
      <c r="L10" s="7"/>
      <c r="M10" s="7"/>
      <c r="N10" s="8"/>
      <c r="O10" s="9"/>
    </row>
    <row r="11" spans="1:15" ht="12.75">
      <c r="A11" s="12" t="s">
        <v>4</v>
      </c>
      <c r="B11" s="7"/>
      <c r="C11" s="7"/>
      <c r="D11" s="7"/>
      <c r="E11" s="7"/>
      <c r="F11" s="7"/>
      <c r="G11" s="7"/>
      <c r="H11" s="7"/>
      <c r="I11" s="10" t="s">
        <v>3</v>
      </c>
      <c r="J11" s="8"/>
      <c r="K11" s="7"/>
      <c r="L11" s="7"/>
      <c r="M11" s="7"/>
      <c r="N11" s="13" t="s">
        <v>5</v>
      </c>
      <c r="O11" s="9"/>
    </row>
    <row r="12" spans="1:15" ht="12.75">
      <c r="A12" s="6"/>
      <c r="B12" s="7"/>
      <c r="C12" s="7"/>
      <c r="D12" s="7"/>
      <c r="E12" s="7"/>
      <c r="F12" s="7"/>
      <c r="G12" s="7"/>
      <c r="H12" s="7"/>
      <c r="I12" s="8"/>
      <c r="J12" s="8"/>
      <c r="K12" s="7"/>
      <c r="L12" s="7"/>
      <c r="M12" s="7"/>
      <c r="N12" s="8"/>
      <c r="O12" s="9"/>
    </row>
    <row r="13" spans="1:15" ht="12.75">
      <c r="A13" s="6"/>
      <c r="B13" s="7"/>
      <c r="C13" s="7"/>
      <c r="D13" s="7"/>
      <c r="E13" s="7"/>
      <c r="F13" s="7"/>
      <c r="G13" s="7"/>
      <c r="H13" s="7"/>
      <c r="I13" s="8"/>
      <c r="J13" s="8"/>
      <c r="K13" s="7"/>
      <c r="L13" s="7"/>
      <c r="M13" s="7"/>
      <c r="N13" s="8"/>
      <c r="O13" s="9"/>
    </row>
    <row r="14" spans="1:15" ht="12.75">
      <c r="A14" s="6"/>
      <c r="B14" s="7"/>
      <c r="C14" s="7"/>
      <c r="D14" s="7"/>
      <c r="E14" s="7"/>
      <c r="F14" s="7"/>
      <c r="G14" s="7"/>
      <c r="H14" s="7"/>
      <c r="I14" s="8"/>
      <c r="J14" s="8"/>
      <c r="K14" s="7"/>
      <c r="L14" s="7"/>
      <c r="M14" s="7"/>
      <c r="N14" s="8"/>
      <c r="O14" s="9"/>
    </row>
    <row r="15" spans="1:15" ht="12.75">
      <c r="A15" s="6"/>
      <c r="B15" s="7"/>
      <c r="C15" s="7"/>
      <c r="D15" s="7"/>
      <c r="E15" s="7"/>
      <c r="F15" s="7"/>
      <c r="G15" s="7"/>
      <c r="H15" s="7"/>
      <c r="I15" s="8"/>
      <c r="J15" s="15">
        <v>100</v>
      </c>
      <c r="K15" s="7"/>
      <c r="L15" s="7"/>
      <c r="M15" s="7"/>
      <c r="N15" s="8"/>
      <c r="O15" s="9"/>
    </row>
    <row r="16" spans="1:15" ht="12.75">
      <c r="A16" s="6"/>
      <c r="B16" s="44" t="s"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ht="12.75">
      <c r="A17" s="6"/>
      <c r="B17" s="8"/>
      <c r="C17" s="8"/>
      <c r="D17" s="8"/>
      <c r="E17" s="8"/>
      <c r="F17" s="8"/>
      <c r="G17" s="8"/>
      <c r="H17" s="15">
        <v>130</v>
      </c>
      <c r="I17" s="8"/>
      <c r="J17" s="8"/>
      <c r="K17" s="8"/>
      <c r="L17" s="8"/>
      <c r="M17" s="8"/>
      <c r="N17" s="8"/>
      <c r="O17" s="9"/>
    </row>
    <row r="18" spans="1:15" ht="12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6">
        <v>1</v>
      </c>
      <c r="B19" s="8"/>
      <c r="C19" s="8"/>
      <c r="D19" s="8"/>
      <c r="E19" s="8"/>
      <c r="F19" s="8"/>
      <c r="G19" s="8"/>
      <c r="H19" s="8"/>
      <c r="I19" s="8"/>
      <c r="J19" s="17">
        <v>1</v>
      </c>
      <c r="K19" s="18" t="s">
        <v>8</v>
      </c>
      <c r="L19" s="8"/>
      <c r="M19" s="8"/>
      <c r="N19" s="8"/>
      <c r="O19" s="9"/>
    </row>
    <row r="20" spans="1:15" ht="12.75">
      <c r="A20" s="12" t="s">
        <v>9</v>
      </c>
      <c r="B20" s="8"/>
      <c r="C20" s="8"/>
      <c r="D20" s="8"/>
      <c r="E20" s="8"/>
      <c r="F20" s="8"/>
      <c r="G20" s="8"/>
      <c r="H20" s="8"/>
      <c r="I20" s="8"/>
      <c r="J20" s="17">
        <v>2</v>
      </c>
      <c r="K20" s="18" t="s">
        <v>10</v>
      </c>
      <c r="L20" s="8"/>
      <c r="M20" s="8"/>
      <c r="N20" s="8"/>
      <c r="O20" s="9"/>
    </row>
    <row r="21" spans="1:15" ht="12.75">
      <c r="A21" s="6"/>
      <c r="B21" s="8"/>
      <c r="C21" s="8"/>
      <c r="D21" s="8"/>
      <c r="E21" s="8"/>
      <c r="F21" s="8"/>
      <c r="G21" s="8"/>
      <c r="H21" s="8"/>
      <c r="I21" s="17">
        <v>3</v>
      </c>
      <c r="J21" s="17">
        <v>3</v>
      </c>
      <c r="K21" s="18" t="s">
        <v>11</v>
      </c>
      <c r="L21" s="8"/>
      <c r="M21" s="8"/>
      <c r="N21" s="8"/>
      <c r="O21" s="9"/>
    </row>
    <row r="22" spans="1:15" ht="12.75">
      <c r="A22" s="6"/>
      <c r="B22" s="8"/>
      <c r="C22" s="8"/>
      <c r="D22" s="8"/>
      <c r="E22" s="8"/>
      <c r="F22" s="8"/>
      <c r="G22" s="8"/>
      <c r="H22" s="8"/>
      <c r="J22" s="8"/>
      <c r="K22" s="8"/>
      <c r="L22" s="8"/>
      <c r="M22" s="8"/>
      <c r="N22" s="8"/>
      <c r="O22" s="9"/>
    </row>
    <row r="23" spans="1:15" ht="12.75">
      <c r="A23" s="16">
        <v>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ht="12.75">
      <c r="A24" s="12" t="s">
        <v>9</v>
      </c>
      <c r="B24" s="8"/>
      <c r="C24" s="8"/>
      <c r="D24" s="8"/>
      <c r="E24" s="8"/>
      <c r="F24" s="8"/>
      <c r="G24" s="8"/>
      <c r="H24" s="8"/>
      <c r="I24" s="8"/>
      <c r="J24" s="20" t="s">
        <v>72</v>
      </c>
      <c r="K24" s="8"/>
      <c r="L24" s="8"/>
      <c r="M24" s="8"/>
      <c r="N24" s="8"/>
      <c r="O24" s="9"/>
    </row>
    <row r="25" spans="1:15" ht="12.75">
      <c r="A25" s="6"/>
      <c r="B25" s="8"/>
      <c r="C25" s="8"/>
      <c r="D25" s="8"/>
      <c r="E25" s="8"/>
      <c r="F25" s="8"/>
      <c r="G25" s="8"/>
      <c r="H25" s="8"/>
      <c r="J25" t="s">
        <v>73</v>
      </c>
      <c r="K25" s="8"/>
      <c r="L25" s="8"/>
      <c r="M25" s="8"/>
      <c r="N25" s="8"/>
      <c r="O25" s="9"/>
    </row>
    <row r="26" spans="1:15" ht="12.75">
      <c r="A26" s="6"/>
      <c r="B26" s="8"/>
      <c r="C26" s="8"/>
      <c r="D26" s="8"/>
      <c r="E26" s="8"/>
      <c r="F26" s="8"/>
      <c r="G26" s="8"/>
      <c r="H26" s="8"/>
      <c r="I26" s="8"/>
      <c r="J26" s="8" t="s">
        <v>15</v>
      </c>
      <c r="K26" s="8"/>
      <c r="L26" s="8"/>
      <c r="M26" s="8"/>
      <c r="N26" s="8"/>
      <c r="O26" s="9"/>
    </row>
    <row r="27" spans="1:15" ht="12.75">
      <c r="A27" s="6"/>
      <c r="B27" s="8"/>
      <c r="C27" s="8"/>
      <c r="D27" s="8"/>
      <c r="E27" s="8"/>
      <c r="F27" s="8"/>
      <c r="G27" s="8"/>
      <c r="H27" s="8"/>
      <c r="I27" s="8"/>
      <c r="J27" s="8" t="s">
        <v>74</v>
      </c>
      <c r="K27" s="8"/>
      <c r="L27" s="8"/>
      <c r="M27" s="8"/>
      <c r="N27" s="8"/>
      <c r="O27" s="9"/>
    </row>
    <row r="28" spans="1:15" ht="12.7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ht="12.7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 ht="12.75">
      <c r="A30" s="6"/>
      <c r="B30" s="8"/>
      <c r="C30" s="20" t="s">
        <v>75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6"/>
      <c r="B31" s="8"/>
      <c r="C31" s="1"/>
      <c r="D31" s="3"/>
      <c r="E31" s="3"/>
      <c r="F31" s="21" t="s">
        <v>20</v>
      </c>
      <c r="G31" s="22"/>
      <c r="H31" s="3"/>
      <c r="I31" s="3"/>
      <c r="J31" s="3"/>
      <c r="K31" s="6"/>
      <c r="L31" s="8"/>
      <c r="M31" s="8"/>
      <c r="N31" s="8"/>
      <c r="O31" s="9"/>
    </row>
    <row r="32" spans="1:15" ht="12.75">
      <c r="A32" s="6"/>
      <c r="B32" s="8"/>
      <c r="C32" s="23">
        <v>1600</v>
      </c>
      <c r="D32" s="23">
        <v>2500</v>
      </c>
      <c r="E32" s="23">
        <v>3150</v>
      </c>
      <c r="F32" s="23">
        <v>5000</v>
      </c>
      <c r="G32" s="23">
        <v>6300</v>
      </c>
      <c r="H32" s="23">
        <v>8000</v>
      </c>
      <c r="I32" s="23">
        <v>10000</v>
      </c>
      <c r="J32" s="57">
        <v>12500</v>
      </c>
      <c r="K32" s="58"/>
      <c r="L32" s="59"/>
      <c r="M32" s="59"/>
      <c r="N32" s="8"/>
      <c r="O32" s="9"/>
    </row>
    <row r="33" spans="1:15" ht="12.75">
      <c r="A33" s="6"/>
      <c r="B33" s="24" t="s">
        <v>21</v>
      </c>
      <c r="C33" s="25">
        <v>1800</v>
      </c>
      <c r="D33" s="25">
        <v>2800</v>
      </c>
      <c r="E33" s="25">
        <v>4000</v>
      </c>
      <c r="F33" s="25">
        <v>5600</v>
      </c>
      <c r="G33" s="25">
        <v>7100</v>
      </c>
      <c r="H33" s="25">
        <v>9000</v>
      </c>
      <c r="I33" s="25">
        <v>11200</v>
      </c>
      <c r="J33" s="60">
        <v>14000</v>
      </c>
      <c r="K33" s="61"/>
      <c r="L33" s="35"/>
      <c r="M33" s="35"/>
      <c r="N33" s="8"/>
      <c r="O33" s="9"/>
    </row>
    <row r="34" spans="1:15" ht="12.75">
      <c r="A34" s="6"/>
      <c r="B34" s="32" t="s">
        <v>76</v>
      </c>
      <c r="C34" s="28">
        <f>440+40*2+5</f>
        <v>525</v>
      </c>
      <c r="D34" s="28">
        <f>540+40*2+5</f>
        <v>625</v>
      </c>
      <c r="E34" s="28">
        <f>640+40*2+5</f>
        <v>725</v>
      </c>
      <c r="F34" s="28">
        <f>740+50*2+5</f>
        <v>845</v>
      </c>
      <c r="G34" s="28">
        <f>840+50*2+5</f>
        <v>945</v>
      </c>
      <c r="H34" s="28">
        <f>940+5*20+5</f>
        <v>1045</v>
      </c>
      <c r="I34" s="28">
        <f>1040+50*2+5</f>
        <v>1145</v>
      </c>
      <c r="J34" s="62">
        <f>1240+50*2+5</f>
        <v>1345</v>
      </c>
      <c r="K34" s="63"/>
      <c r="L34" s="29"/>
      <c r="M34" s="29"/>
      <c r="N34" s="8"/>
      <c r="O34" s="9"/>
    </row>
    <row r="35" spans="1:15" ht="12.75">
      <c r="A35" s="6"/>
      <c r="B35" s="23" t="s">
        <v>36</v>
      </c>
      <c r="C35" s="33">
        <f>640+100+310*2+40*3+10</f>
        <v>1490</v>
      </c>
      <c r="D35" s="33">
        <f>690+100+310*2+40*3+10</f>
        <v>1540</v>
      </c>
      <c r="E35" s="33">
        <f>740+100+310*2+40*3+10</f>
        <v>1590</v>
      </c>
      <c r="F35" s="33">
        <f>790+100+310*2+50*3+10</f>
        <v>1670</v>
      </c>
      <c r="G35" s="33">
        <f>840+310*3+50*3+10</f>
        <v>1930</v>
      </c>
      <c r="H35" s="33">
        <f>940+310*3+50*3+10</f>
        <v>2030</v>
      </c>
      <c r="I35" s="33">
        <f>1040+310*3+50*3+10</f>
        <v>2130</v>
      </c>
      <c r="J35" s="33">
        <f>1240+310*3+50*3+10</f>
        <v>2330</v>
      </c>
      <c r="K35" s="64" t="s">
        <v>77</v>
      </c>
      <c r="L35" s="29"/>
      <c r="M35" s="29"/>
      <c r="O35" s="9"/>
    </row>
    <row r="36" spans="1:15" ht="12.75">
      <c r="A36" s="6"/>
      <c r="B36" s="32" t="s">
        <v>38</v>
      </c>
      <c r="C36" s="28">
        <v>400</v>
      </c>
      <c r="D36" s="28">
        <v>500</v>
      </c>
      <c r="E36" s="28">
        <v>600</v>
      </c>
      <c r="F36" s="28">
        <v>700</v>
      </c>
      <c r="G36" s="28">
        <v>800</v>
      </c>
      <c r="H36" s="28">
        <v>900</v>
      </c>
      <c r="I36" s="28">
        <v>1000</v>
      </c>
      <c r="J36" s="28">
        <v>1200</v>
      </c>
      <c r="K36" s="65" t="s">
        <v>78</v>
      </c>
      <c r="L36" s="29"/>
      <c r="M36" s="29"/>
      <c r="N36" s="8"/>
      <c r="O36" s="9"/>
    </row>
    <row r="37" spans="1:15" ht="12.75">
      <c r="A37" s="6"/>
      <c r="B37" s="23" t="s">
        <v>39</v>
      </c>
      <c r="C37" s="33">
        <f aca="true" t="shared" si="0" ref="C37:J37">(C36-40)/2</f>
        <v>180</v>
      </c>
      <c r="D37" s="33">
        <f t="shared" si="0"/>
        <v>230</v>
      </c>
      <c r="E37" s="33">
        <f t="shared" si="0"/>
        <v>280</v>
      </c>
      <c r="F37" s="33">
        <f t="shared" si="0"/>
        <v>330</v>
      </c>
      <c r="G37" s="33">
        <f t="shared" si="0"/>
        <v>380</v>
      </c>
      <c r="H37" s="33">
        <f t="shared" si="0"/>
        <v>430</v>
      </c>
      <c r="I37" s="33">
        <f t="shared" si="0"/>
        <v>480</v>
      </c>
      <c r="J37" s="66">
        <f t="shared" si="0"/>
        <v>580</v>
      </c>
      <c r="K37" s="63"/>
      <c r="L37" s="29"/>
      <c r="M37" s="29"/>
      <c r="N37" s="8"/>
      <c r="O37" s="9"/>
    </row>
    <row r="38" spans="1:15" ht="12.75">
      <c r="A38" s="6"/>
      <c r="B38" s="32" t="s">
        <v>40</v>
      </c>
      <c r="C38" s="36" t="s">
        <v>41</v>
      </c>
      <c r="D38" s="36" t="s">
        <v>50</v>
      </c>
      <c r="E38" s="36" t="s">
        <v>43</v>
      </c>
      <c r="F38" s="36" t="s">
        <v>45</v>
      </c>
      <c r="G38" s="36" t="s">
        <v>46</v>
      </c>
      <c r="H38" s="36" t="s">
        <v>47</v>
      </c>
      <c r="I38" s="36" t="s">
        <v>48</v>
      </c>
      <c r="J38" s="67" t="s">
        <v>51</v>
      </c>
      <c r="K38" s="61"/>
      <c r="L38" s="35"/>
      <c r="M38" s="35"/>
      <c r="N38" s="8"/>
      <c r="O38" s="9"/>
    </row>
    <row r="39" spans="1:15" ht="12.75">
      <c r="A39" s="6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1:15" ht="12.7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</sheetData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Sedláčkova</dc:creator>
  <cp:keywords/>
  <dc:description/>
  <cp:lastModifiedBy/>
  <dcterms:created xsi:type="dcterms:W3CDTF">2010-12-29T07:10:41Z</dcterms:created>
  <dcterms:modified xsi:type="dcterms:W3CDTF">2012-08-14T08:02:00Z</dcterms:modified>
  <cp:category/>
  <cp:version/>
  <cp:contentType/>
  <cp:contentStatus/>
  <cp:revision>50</cp:revision>
</cp:coreProperties>
</file>